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od/Desktop/Duncan 2019/Duncan Heat sheets/"/>
    </mc:Choice>
  </mc:AlternateContent>
  <xr:revisionPtr revIDLastSave="0" documentId="8_{F7CB306D-53C4-2841-A064-5609FCC73F66}" xr6:coauthVersionLast="36" xr6:coauthVersionMax="36" xr10:uidLastSave="{00000000-0000-0000-0000-000000000000}"/>
  <bookViews>
    <workbookView xWindow="3980" yWindow="600" windowWidth="21560" windowHeight="11900" tabRatio="1000" firstSheet="5" activeTab="7" xr2:uid="{00000000-000D-0000-FFFF-FFFF00000000}"/>
  </bookViews>
  <sheets>
    <sheet name="N - Pole Climb" sheetId="3" r:id="rId1"/>
    <sheet name="N - Single Saw " sheetId="4" r:id="rId2"/>
    <sheet name="N - Axe throw" sheetId="5" r:id="rId3"/>
    <sheet name="N - Stock Saw" sheetId="8" r:id="rId4"/>
    <sheet name="N - Underhand" sheetId="45" r:id="rId5"/>
    <sheet name="I - 100cc" sheetId="35" r:id="rId6"/>
    <sheet name="I - Standing Chop" sheetId="43" r:id="rId7"/>
    <sheet name="I - Double Saw" sheetId="36" r:id="rId8"/>
    <sheet name="L - Axe throw" sheetId="7" r:id="rId9"/>
    <sheet name="L - Stock Saw" sheetId="15" r:id="rId10"/>
    <sheet name="L - Novice Single Buck" sheetId="37" r:id="rId11"/>
    <sheet name="L - Open Single" sheetId="42" r:id="rId12"/>
    <sheet name="L - Underhand Novice" sheetId="13" r:id="rId13"/>
    <sheet name="L - Open Underhand" sheetId="40" r:id="rId14"/>
    <sheet name="L - Jill&amp;Jill" sheetId="14" r:id="rId15"/>
    <sheet name="O - Pole Climb" sheetId="21" r:id="rId16"/>
    <sheet name="O - Axe Throw" sheetId="20" r:id="rId17"/>
    <sheet name="O - Double Saw" sheetId="38" r:id="rId18"/>
    <sheet name="O - Jack&amp;Jill" sheetId="19" r:id="rId19"/>
    <sheet name="O - Stock Saw" sheetId="27" r:id="rId20"/>
    <sheet name="O - Unlimited" sheetId="28" r:id="rId21"/>
    <sheet name="O - Underhand " sheetId="39" r:id="rId22"/>
    <sheet name="O - Springboard" sheetId="29" r:id="rId23"/>
    <sheet name="Relay" sheetId="25" r:id="rId24"/>
    <sheet name="K - Axe Throw" sheetId="44" r:id="rId25"/>
    <sheet name="K - Choker" sheetId="31" r:id="rId26"/>
    <sheet name="K - Cross cut" sheetId="32" r:id="rId27"/>
    <sheet name="Sheet2" sheetId="41" r:id="rId28"/>
  </sheets>
  <definedNames>
    <definedName name="_xlnm.Print_Area" localSheetId="5">'I - 100cc'!$A$1:$F$17</definedName>
    <definedName name="_xlnm.Print_Area" localSheetId="7">'I - Double Saw'!$A$1:$G$7</definedName>
    <definedName name="_xlnm.Print_Area" localSheetId="6">'I - Standing Chop'!$A$1:$F$13</definedName>
    <definedName name="_xlnm.Print_Area" localSheetId="8">'L - Axe throw'!$A$1:$E$19</definedName>
    <definedName name="_xlnm.Print_Area" localSheetId="14">'L - Jill&amp;Jill'!$A$1:$G$11</definedName>
    <definedName name="_xlnm.Print_Area" localSheetId="10">'L - Novice Single Buck'!$A$1:$G$12</definedName>
    <definedName name="_xlnm.Print_Area" localSheetId="11">'L - Open Single'!$A$1:$G$12</definedName>
    <definedName name="_xlnm.Print_Area" localSheetId="13">'L - Open Underhand'!$A$1:$G$9</definedName>
    <definedName name="_xlnm.Print_Area" localSheetId="9">'L - Stock Saw'!$A$1:$F$20</definedName>
    <definedName name="_xlnm.Print_Area" localSheetId="12">'L - Underhand Novice'!$A$1:$G$13</definedName>
    <definedName name="_xlnm.Print_Area" localSheetId="2">'N - Axe throw'!$A$1:$F$15</definedName>
    <definedName name="_xlnm.Print_Area" localSheetId="0">'N - Pole Climb'!$A$2:$F$13</definedName>
    <definedName name="_xlnm.Print_Area" localSheetId="1">'N - Single Saw '!$A$1:$F$11</definedName>
    <definedName name="_xlnm.Print_Area" localSheetId="3">'N - Stock Saw'!$A$1:$F$17</definedName>
    <definedName name="_xlnm.Print_Area" localSheetId="4">'N - Underhand'!$A$1:$G$13</definedName>
    <definedName name="_xlnm.Print_Area" localSheetId="16">'O - Axe Throw'!$A$1:$E$12</definedName>
    <definedName name="_xlnm.Print_Area" localSheetId="17">'O - Double Saw'!$A$1:$G$11</definedName>
    <definedName name="_xlnm.Print_Area" localSheetId="18">'O - Jack&amp;Jill'!$A$1:$G$19</definedName>
    <definedName name="_xlnm.Print_Area" localSheetId="22">'O - Springboard'!$A$1:$F$19</definedName>
    <definedName name="_xlnm.Print_Area" localSheetId="19">'O - Stock Saw'!$A$1:$F$13</definedName>
    <definedName name="_xlnm.Print_Area" localSheetId="21">'O - Underhand '!$A$1:$F$14</definedName>
    <definedName name="_xlnm.Print_Area" localSheetId="20">'O - Unlimited'!$A$1:$F$19</definedName>
    <definedName name="_xlnm.Print_Area" localSheetId="27">Sheet2!$O$2:$U$15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3" i="25" l="1"/>
  <c r="J17" i="25"/>
  <c r="J11" i="25"/>
  <c r="F11" i="32"/>
  <c r="F10" i="32"/>
  <c r="F9" i="32"/>
  <c r="F8" i="32"/>
  <c r="F13" i="31"/>
  <c r="F12" i="31"/>
  <c r="F11" i="31"/>
  <c r="F10" i="31"/>
  <c r="F8" i="43" l="1"/>
  <c r="G13" i="45"/>
  <c r="G12" i="45"/>
  <c r="G11" i="45"/>
  <c r="G10" i="45"/>
  <c r="G9" i="45"/>
  <c r="G8" i="45"/>
  <c r="G7" i="45"/>
  <c r="G6" i="45"/>
  <c r="G5" i="45"/>
  <c r="G11" i="39"/>
  <c r="H11" i="39" s="1"/>
  <c r="G12" i="39"/>
  <c r="H12" i="39" s="1"/>
  <c r="G13" i="39"/>
  <c r="H13" i="39" s="1"/>
  <c r="F11" i="39"/>
  <c r="F12" i="39"/>
  <c r="F13" i="39"/>
  <c r="F19" i="28"/>
  <c r="F18" i="28"/>
  <c r="F17" i="28"/>
  <c r="G9" i="13"/>
  <c r="F17" i="8"/>
  <c r="F16" i="8"/>
  <c r="H5" i="45" l="1"/>
  <c r="I5" i="45" s="1"/>
  <c r="H6" i="45"/>
  <c r="I6" i="45" s="1"/>
  <c r="H13" i="45"/>
  <c r="I13" i="45" s="1"/>
  <c r="H9" i="45"/>
  <c r="I9" i="45" s="1"/>
  <c r="H12" i="45"/>
  <c r="I12" i="45" s="1"/>
  <c r="H10" i="45"/>
  <c r="I10" i="45" s="1"/>
  <c r="H7" i="45"/>
  <c r="I7" i="45" s="1"/>
  <c r="H8" i="45"/>
  <c r="I8" i="45" s="1"/>
  <c r="H11" i="45"/>
  <c r="I11" i="45" s="1"/>
  <c r="F19" i="35"/>
  <c r="F18" i="35"/>
  <c r="E4" i="44" l="1"/>
  <c r="E5" i="44"/>
  <c r="E10" i="44"/>
  <c r="E6" i="44"/>
  <c r="E7" i="44"/>
  <c r="E8" i="44"/>
  <c r="F8" i="44" s="1"/>
  <c r="E9" i="44"/>
  <c r="G8" i="44"/>
  <c r="F7" i="44"/>
  <c r="G7" i="44" s="1"/>
  <c r="F7" i="31"/>
  <c r="G7" i="31" s="1"/>
  <c r="H7" i="31" s="1"/>
  <c r="F8" i="31"/>
  <c r="F14" i="39"/>
  <c r="F12" i="27"/>
  <c r="F20" i="15"/>
  <c r="F12" i="43"/>
  <c r="F17" i="43"/>
  <c r="F5" i="43"/>
  <c r="F6" i="43"/>
  <c r="F7" i="43"/>
  <c r="F9" i="43"/>
  <c r="F10" i="43"/>
  <c r="F11" i="43"/>
  <c r="F13" i="43"/>
  <c r="F14" i="43"/>
  <c r="F15" i="43"/>
  <c r="F16" i="43"/>
  <c r="F15" i="35"/>
  <c r="F16" i="35"/>
  <c r="F17" i="35"/>
  <c r="F14" i="35"/>
  <c r="F4" i="35"/>
  <c r="F5" i="35"/>
  <c r="F6" i="35"/>
  <c r="F7" i="35"/>
  <c r="F8" i="35"/>
  <c r="F9" i="35"/>
  <c r="F10" i="35"/>
  <c r="F11" i="35"/>
  <c r="F12" i="35"/>
  <c r="F13" i="35"/>
  <c r="G11" i="35" s="1"/>
  <c r="H11" i="35" s="1"/>
  <c r="F16" i="15"/>
  <c r="F11" i="15"/>
  <c r="F7" i="15"/>
  <c r="K29" i="25"/>
  <c r="L29" i="25" s="1"/>
  <c r="F15" i="28"/>
  <c r="G20" i="42"/>
  <c r="G5" i="42"/>
  <c r="G6" i="42"/>
  <c r="G7" i="42"/>
  <c r="G8" i="42"/>
  <c r="G9" i="42"/>
  <c r="G10" i="42"/>
  <c r="G11" i="42"/>
  <c r="G12" i="42"/>
  <c r="G13" i="42"/>
  <c r="G14" i="42"/>
  <c r="G15" i="42"/>
  <c r="G16" i="42"/>
  <c r="G17" i="42"/>
  <c r="G18" i="42"/>
  <c r="G19" i="42"/>
  <c r="G21" i="37"/>
  <c r="G18" i="37"/>
  <c r="G19" i="37"/>
  <c r="G20" i="37"/>
  <c r="G5" i="37"/>
  <c r="G8" i="37"/>
  <c r="G9" i="37"/>
  <c r="G10" i="37"/>
  <c r="G6" i="37"/>
  <c r="G7" i="37"/>
  <c r="G11" i="37"/>
  <c r="H12" i="37" s="1"/>
  <c r="I12" i="37" s="1"/>
  <c r="G12" i="37"/>
  <c r="G13" i="37"/>
  <c r="G14" i="37"/>
  <c r="G15" i="37"/>
  <c r="G16" i="37"/>
  <c r="F21" i="15"/>
  <c r="F22" i="15"/>
  <c r="F5" i="15"/>
  <c r="F6" i="15"/>
  <c r="F9" i="15"/>
  <c r="F10" i="15"/>
  <c r="F12" i="15"/>
  <c r="F14" i="15"/>
  <c r="F15" i="15"/>
  <c r="F17" i="15"/>
  <c r="F18" i="15"/>
  <c r="F19" i="15"/>
  <c r="F13" i="15"/>
  <c r="F8" i="15"/>
  <c r="F28" i="39"/>
  <c r="F17" i="39"/>
  <c r="F18" i="39"/>
  <c r="F19" i="39"/>
  <c r="F23" i="39"/>
  <c r="F24" i="39"/>
  <c r="F25" i="39"/>
  <c r="F26" i="39"/>
  <c r="F27" i="39"/>
  <c r="F5" i="39"/>
  <c r="F6" i="39"/>
  <c r="F7" i="39"/>
  <c r="F8" i="39"/>
  <c r="F9" i="39"/>
  <c r="F10" i="39"/>
  <c r="G10" i="39" s="1"/>
  <c r="H10" i="39" s="1"/>
  <c r="F15" i="39"/>
  <c r="F16" i="39"/>
  <c r="G26" i="39"/>
  <c r="H26" i="39" s="1"/>
  <c r="G19" i="39"/>
  <c r="H19" i="39" s="1"/>
  <c r="G14" i="40"/>
  <c r="G5" i="40"/>
  <c r="G6" i="40"/>
  <c r="G7" i="40"/>
  <c r="G8" i="40"/>
  <c r="G9" i="40"/>
  <c r="G10" i="40"/>
  <c r="G11" i="40"/>
  <c r="G12" i="40"/>
  <c r="G13" i="40"/>
  <c r="G19" i="38"/>
  <c r="G4" i="38"/>
  <c r="G5" i="38"/>
  <c r="G8" i="38"/>
  <c r="G9" i="38"/>
  <c r="G12" i="38"/>
  <c r="G6" i="38"/>
  <c r="G7" i="38"/>
  <c r="G10" i="38"/>
  <c r="G11" i="38"/>
  <c r="G13" i="38"/>
  <c r="G14" i="38"/>
  <c r="G15" i="38"/>
  <c r="G16" i="38"/>
  <c r="G17" i="38"/>
  <c r="G18" i="38"/>
  <c r="G15" i="14"/>
  <c r="G4" i="14"/>
  <c r="G5" i="14"/>
  <c r="G6" i="14"/>
  <c r="G8" i="14"/>
  <c r="G9" i="14"/>
  <c r="G10" i="14"/>
  <c r="G11" i="14"/>
  <c r="G7" i="14"/>
  <c r="G12" i="14"/>
  <c r="G13" i="14"/>
  <c r="G14" i="14"/>
  <c r="G4" i="36"/>
  <c r="G5" i="36"/>
  <c r="G6" i="36"/>
  <c r="G7" i="36"/>
  <c r="G8" i="36"/>
  <c r="G9" i="36"/>
  <c r="G10" i="36"/>
  <c r="G11" i="36"/>
  <c r="F15" i="8"/>
  <c r="F4" i="8"/>
  <c r="F5" i="8"/>
  <c r="F6" i="8"/>
  <c r="F7" i="8"/>
  <c r="F8" i="8"/>
  <c r="F9" i="8"/>
  <c r="F10" i="8"/>
  <c r="F11" i="8"/>
  <c r="F12" i="8"/>
  <c r="F13" i="8"/>
  <c r="F14" i="8"/>
  <c r="F13" i="3"/>
  <c r="F4" i="3"/>
  <c r="F5" i="3"/>
  <c r="F6" i="3"/>
  <c r="F7" i="3"/>
  <c r="F8" i="3"/>
  <c r="F9" i="3"/>
  <c r="F10" i="3"/>
  <c r="F11" i="3"/>
  <c r="F12" i="3"/>
  <c r="G19" i="19"/>
  <c r="G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E13" i="20"/>
  <c r="E12" i="20"/>
  <c r="E11" i="20"/>
  <c r="F17" i="20" s="1"/>
  <c r="G17" i="20" s="1"/>
  <c r="E10" i="20"/>
  <c r="E9" i="20"/>
  <c r="E6" i="20"/>
  <c r="E8" i="20"/>
  <c r="F5" i="20" s="1"/>
  <c r="G5" i="20" s="1"/>
  <c r="E5" i="20"/>
  <c r="E7" i="20"/>
  <c r="E14" i="20"/>
  <c r="E16" i="20"/>
  <c r="E17" i="20"/>
  <c r="E4" i="20"/>
  <c r="E15" i="20"/>
  <c r="E18" i="20"/>
  <c r="E19" i="20"/>
  <c r="E20" i="20"/>
  <c r="E21" i="20"/>
  <c r="E22" i="20"/>
  <c r="E23" i="20"/>
  <c r="E24" i="20"/>
  <c r="E25" i="20"/>
  <c r="E26" i="20"/>
  <c r="E27" i="20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3" i="5"/>
  <c r="F4" i="5"/>
  <c r="F6" i="5"/>
  <c r="F7" i="5"/>
  <c r="F8" i="5"/>
  <c r="F9" i="5"/>
  <c r="F10" i="5"/>
  <c r="F11" i="5"/>
  <c r="F12" i="4"/>
  <c r="F13" i="4"/>
  <c r="F14" i="4"/>
  <c r="F15" i="4"/>
  <c r="F4" i="4"/>
  <c r="F5" i="4"/>
  <c r="F6" i="4"/>
  <c r="F7" i="4"/>
  <c r="F8" i="4"/>
  <c r="F9" i="4"/>
  <c r="F10" i="4"/>
  <c r="F11" i="4"/>
  <c r="F5" i="32"/>
  <c r="F4" i="32"/>
  <c r="F6" i="32"/>
  <c r="G6" i="32" s="1"/>
  <c r="H6" i="32" s="1"/>
  <c r="F7" i="32"/>
  <c r="F5" i="31"/>
  <c r="F4" i="31"/>
  <c r="F6" i="31"/>
  <c r="F9" i="31"/>
  <c r="G6" i="31"/>
  <c r="H6" i="31" s="1"/>
  <c r="K23" i="25"/>
  <c r="L23" i="25" s="1"/>
  <c r="K17" i="25"/>
  <c r="L17" i="25" s="1"/>
  <c r="K11" i="25"/>
  <c r="L11" i="25" s="1"/>
  <c r="K5" i="25"/>
  <c r="L5" i="25" s="1"/>
  <c r="F5" i="29"/>
  <c r="F6" i="29"/>
  <c r="F7" i="29"/>
  <c r="F8" i="29"/>
  <c r="F9" i="29"/>
  <c r="F11" i="29"/>
  <c r="F12" i="29"/>
  <c r="F14" i="29"/>
  <c r="F15" i="29"/>
  <c r="F16" i="29"/>
  <c r="F13" i="29"/>
  <c r="F10" i="29"/>
  <c r="G9" i="39"/>
  <c r="H9" i="39" s="1"/>
  <c r="G5" i="39"/>
  <c r="H5" i="39" s="1"/>
  <c r="F5" i="28"/>
  <c r="F6" i="28"/>
  <c r="F7" i="28"/>
  <c r="F8" i="28"/>
  <c r="F9" i="28"/>
  <c r="F10" i="28"/>
  <c r="F11" i="28"/>
  <c r="F12" i="28"/>
  <c r="F13" i="28"/>
  <c r="F14" i="28"/>
  <c r="F16" i="28"/>
  <c r="F6" i="27"/>
  <c r="F7" i="27"/>
  <c r="F8" i="27"/>
  <c r="F9" i="27"/>
  <c r="F10" i="27"/>
  <c r="F11" i="27"/>
  <c r="F13" i="27"/>
  <c r="F14" i="27"/>
  <c r="F15" i="27"/>
  <c r="F16" i="27"/>
  <c r="F5" i="27"/>
  <c r="F4" i="20"/>
  <c r="G4" i="20" s="1"/>
  <c r="F4" i="21"/>
  <c r="F5" i="21"/>
  <c r="F6" i="21"/>
  <c r="F7" i="21"/>
  <c r="G7" i="21" s="1"/>
  <c r="H7" i="21" s="1"/>
  <c r="G4" i="21"/>
  <c r="H4" i="21" s="1"/>
  <c r="G10" i="13"/>
  <c r="G12" i="13"/>
  <c r="G13" i="13"/>
  <c r="G5" i="13"/>
  <c r="G6" i="13"/>
  <c r="G7" i="13"/>
  <c r="G8" i="13"/>
  <c r="E4" i="7"/>
  <c r="E5" i="7"/>
  <c r="E6" i="7"/>
  <c r="E7" i="7"/>
  <c r="F22" i="7" s="1"/>
  <c r="G22" i="7" s="1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G6" i="3"/>
  <c r="H6" i="3" s="1"/>
  <c r="G11" i="28" l="1"/>
  <c r="H11" i="28" s="1"/>
  <c r="G16" i="28"/>
  <c r="H16" i="28" s="1"/>
  <c r="G14" i="43"/>
  <c r="H14" i="43" s="1"/>
  <c r="G13" i="43"/>
  <c r="H13" i="43" s="1"/>
  <c r="G8" i="43"/>
  <c r="H8" i="43" s="1"/>
  <c r="G11" i="43"/>
  <c r="H11" i="43" s="1"/>
  <c r="G10" i="4"/>
  <c r="H10" i="4" s="1"/>
  <c r="G7" i="4"/>
  <c r="H7" i="4" s="1"/>
  <c r="G6" i="4"/>
  <c r="H6" i="4" s="1"/>
  <c r="G13" i="4"/>
  <c r="H13" i="4" s="1"/>
  <c r="G4" i="4"/>
  <c r="H4" i="4" s="1"/>
  <c r="G9" i="4"/>
  <c r="H9" i="4" s="1"/>
  <c r="G5" i="4"/>
  <c r="H5" i="4" s="1"/>
  <c r="G8" i="4"/>
  <c r="H8" i="4" s="1"/>
  <c r="G11" i="4"/>
  <c r="H11" i="4" s="1"/>
  <c r="G6" i="35"/>
  <c r="H6" i="35" s="1"/>
  <c r="G9" i="35"/>
  <c r="H9" i="35" s="1"/>
  <c r="G12" i="35"/>
  <c r="H12" i="35" s="1"/>
  <c r="G4" i="35"/>
  <c r="H4" i="35" s="1"/>
  <c r="G10" i="35"/>
  <c r="H10" i="35" s="1"/>
  <c r="G5" i="35"/>
  <c r="H5" i="35" s="1"/>
  <c r="G13" i="35"/>
  <c r="H13" i="35" s="1"/>
  <c r="G7" i="35"/>
  <c r="H7" i="35" s="1"/>
  <c r="G8" i="35"/>
  <c r="H8" i="35" s="1"/>
  <c r="G14" i="35"/>
  <c r="H14" i="35" s="1"/>
  <c r="G10" i="3"/>
  <c r="H10" i="3" s="1"/>
  <c r="G5" i="3"/>
  <c r="H5" i="3" s="1"/>
  <c r="G12" i="3"/>
  <c r="H12" i="3" s="1"/>
  <c r="G7" i="3"/>
  <c r="H7" i="3" s="1"/>
  <c r="G11" i="3"/>
  <c r="H11" i="3" s="1"/>
  <c r="G8" i="3"/>
  <c r="H8" i="3" s="1"/>
  <c r="G4" i="3"/>
  <c r="H4" i="3" s="1"/>
  <c r="G9" i="3"/>
  <c r="H9" i="3" s="1"/>
  <c r="H9" i="37"/>
  <c r="I9" i="37" s="1"/>
  <c r="H10" i="37"/>
  <c r="I10" i="37" s="1"/>
  <c r="H5" i="37"/>
  <c r="I5" i="37" s="1"/>
  <c r="H6" i="37"/>
  <c r="I6" i="37" s="1"/>
  <c r="H8" i="37"/>
  <c r="I8" i="37" s="1"/>
  <c r="H11" i="37"/>
  <c r="I11" i="37" s="1"/>
  <c r="H19" i="37"/>
  <c r="I19" i="37" s="1"/>
  <c r="H7" i="37"/>
  <c r="I7" i="37" s="1"/>
  <c r="H16" i="37"/>
  <c r="I16" i="37" s="1"/>
  <c r="H10" i="42"/>
  <c r="I10" i="42" s="1"/>
  <c r="H18" i="42"/>
  <c r="I18" i="42" s="1"/>
  <c r="H19" i="42"/>
  <c r="I19" i="42" s="1"/>
  <c r="G9" i="29"/>
  <c r="H9" i="29" s="1"/>
  <c r="G13" i="29"/>
  <c r="H13" i="29" s="1"/>
  <c r="G15" i="29"/>
  <c r="H15" i="29" s="1"/>
  <c r="G5" i="29"/>
  <c r="H5" i="29" s="1"/>
  <c r="G11" i="29"/>
  <c r="H11" i="29" s="1"/>
  <c r="G7" i="29"/>
  <c r="H7" i="29" s="1"/>
  <c r="H12" i="40"/>
  <c r="I12" i="40" s="1"/>
  <c r="H11" i="40"/>
  <c r="I11" i="40" s="1"/>
  <c r="H12" i="14"/>
  <c r="I12" i="14" s="1"/>
  <c r="H19" i="38"/>
  <c r="I19" i="38" s="1"/>
  <c r="H15" i="38"/>
  <c r="I15" i="38" s="1"/>
  <c r="H10" i="38"/>
  <c r="I10" i="38" s="1"/>
  <c r="H12" i="38"/>
  <c r="I12" i="38" s="1"/>
  <c r="H6" i="36"/>
  <c r="I6" i="36" s="1"/>
  <c r="H4" i="36"/>
  <c r="I4" i="36" s="1"/>
  <c r="H8" i="36"/>
  <c r="I8" i="36" s="1"/>
  <c r="H5" i="36"/>
  <c r="I5" i="36" s="1"/>
  <c r="H9" i="36"/>
  <c r="I9" i="36" s="1"/>
  <c r="H11" i="36"/>
  <c r="I11" i="36" s="1"/>
  <c r="H7" i="36"/>
  <c r="I7" i="36" s="1"/>
  <c r="H10" i="36"/>
  <c r="I10" i="36" s="1"/>
  <c r="H9" i="13"/>
  <c r="I9" i="13" s="1"/>
  <c r="G8" i="27"/>
  <c r="H8" i="27" s="1"/>
  <c r="G12" i="27"/>
  <c r="H12" i="27" s="1"/>
  <c r="G16" i="27"/>
  <c r="H16" i="27" s="1"/>
  <c r="G15" i="27"/>
  <c r="H15" i="27" s="1"/>
  <c r="G10" i="27"/>
  <c r="H10" i="27" s="1"/>
  <c r="G8" i="8"/>
  <c r="H8" i="8" s="1"/>
  <c r="G4" i="8"/>
  <c r="H4" i="8" s="1"/>
  <c r="G14" i="8"/>
  <c r="H14" i="8" s="1"/>
  <c r="G10" i="8"/>
  <c r="H10" i="8" s="1"/>
  <c r="G6" i="8"/>
  <c r="H6" i="8" s="1"/>
  <c r="G11" i="8"/>
  <c r="H11" i="8" s="1"/>
  <c r="G13" i="8"/>
  <c r="H13" i="8" s="1"/>
  <c r="G9" i="8"/>
  <c r="H9" i="8" s="1"/>
  <c r="G5" i="8"/>
  <c r="H5" i="8" s="1"/>
  <c r="G7" i="8"/>
  <c r="H7" i="8" s="1"/>
  <c r="G12" i="8"/>
  <c r="H12" i="8" s="1"/>
  <c r="G16" i="8"/>
  <c r="H16" i="8" s="1"/>
  <c r="G17" i="8"/>
  <c r="H17" i="8" s="1"/>
  <c r="G19" i="15"/>
  <c r="H19" i="15" s="1"/>
  <c r="G5" i="15"/>
  <c r="H5" i="15" s="1"/>
  <c r="G17" i="15"/>
  <c r="H17" i="15" s="1"/>
  <c r="G21" i="15"/>
  <c r="H21" i="15" s="1"/>
  <c r="G13" i="15"/>
  <c r="H13" i="15" s="1"/>
  <c r="G9" i="15"/>
  <c r="H9" i="15" s="1"/>
  <c r="G15" i="15"/>
  <c r="H15" i="15" s="1"/>
  <c r="F20" i="7"/>
  <c r="G20" i="7" s="1"/>
  <c r="F15" i="7"/>
  <c r="G15" i="7" s="1"/>
  <c r="F5" i="7"/>
  <c r="G5" i="7" s="1"/>
  <c r="F13" i="7"/>
  <c r="G13" i="7" s="1"/>
  <c r="F16" i="7"/>
  <c r="G16" i="7" s="1"/>
  <c r="F12" i="7"/>
  <c r="G12" i="7" s="1"/>
  <c r="F11" i="7"/>
  <c r="G11" i="7" s="1"/>
  <c r="F21" i="20"/>
  <c r="G21" i="20" s="1"/>
  <c r="F13" i="20"/>
  <c r="G13" i="20" s="1"/>
  <c r="F25" i="20"/>
  <c r="G25" i="20" s="1"/>
  <c r="F24" i="20"/>
  <c r="G24" i="20" s="1"/>
  <c r="F9" i="20"/>
  <c r="G9" i="20" s="1"/>
  <c r="G12" i="5"/>
  <c r="H12" i="5" s="1"/>
  <c r="F21" i="7"/>
  <c r="G21" i="7" s="1"/>
  <c r="F19" i="7"/>
  <c r="G19" i="7" s="1"/>
  <c r="F27" i="7"/>
  <c r="G27" i="7" s="1"/>
  <c r="F17" i="7"/>
  <c r="G17" i="7" s="1"/>
  <c r="F9" i="7"/>
  <c r="G9" i="7" s="1"/>
  <c r="F24" i="7"/>
  <c r="G24" i="7" s="1"/>
  <c r="F8" i="7"/>
  <c r="G8" i="7" s="1"/>
  <c r="F26" i="7"/>
  <c r="G26" i="7" s="1"/>
  <c r="F23" i="7"/>
  <c r="G23" i="7" s="1"/>
  <c r="F7" i="7"/>
  <c r="G7" i="7" s="1"/>
  <c r="G20" i="5"/>
  <c r="H20" i="5" s="1"/>
  <c r="G8" i="5"/>
  <c r="H8" i="5" s="1"/>
  <c r="H18" i="19"/>
  <c r="I18" i="19" s="1"/>
  <c r="H11" i="19"/>
  <c r="I11" i="19" s="1"/>
  <c r="H11" i="14"/>
  <c r="I11" i="14" s="1"/>
  <c r="H14" i="14"/>
  <c r="I14" i="14" s="1"/>
  <c r="H6" i="14"/>
  <c r="I6" i="14" s="1"/>
  <c r="H13" i="14"/>
  <c r="I13" i="14" s="1"/>
  <c r="H9" i="14"/>
  <c r="I9" i="14" s="1"/>
  <c r="H10" i="14"/>
  <c r="I10" i="14" s="1"/>
  <c r="H5" i="14"/>
  <c r="I5" i="14" s="1"/>
  <c r="H6" i="13"/>
  <c r="I6" i="13" s="1"/>
  <c r="H13" i="13"/>
  <c r="I13" i="13" s="1"/>
  <c r="H5" i="13"/>
  <c r="I5" i="13" s="1"/>
  <c r="H12" i="13"/>
  <c r="I12" i="13" s="1"/>
  <c r="H10" i="13"/>
  <c r="I10" i="13" s="1"/>
  <c r="G17" i="43"/>
  <c r="H17" i="43" s="1"/>
  <c r="G6" i="43"/>
  <c r="H6" i="43" s="1"/>
  <c r="G15" i="43"/>
  <c r="H15" i="43" s="1"/>
  <c r="G16" i="43"/>
  <c r="H16" i="43" s="1"/>
  <c r="G10" i="43"/>
  <c r="H10" i="43" s="1"/>
  <c r="H11" i="13"/>
  <c r="I11" i="13" s="1"/>
  <c r="G13" i="5"/>
  <c r="H13" i="5" s="1"/>
  <c r="G17" i="5"/>
  <c r="H17" i="5" s="1"/>
  <c r="G21" i="5"/>
  <c r="H21" i="5" s="1"/>
  <c r="G25" i="5"/>
  <c r="H25" i="5" s="1"/>
  <c r="G19" i="5"/>
  <c r="H19" i="5" s="1"/>
  <c r="G15" i="5"/>
  <c r="H15" i="5" s="1"/>
  <c r="H14" i="19"/>
  <c r="I14" i="19" s="1"/>
  <c r="H7" i="40"/>
  <c r="I7" i="40" s="1"/>
  <c r="H14" i="40"/>
  <c r="I14" i="40" s="1"/>
  <c r="H10" i="40"/>
  <c r="I10" i="40" s="1"/>
  <c r="H6" i="40"/>
  <c r="I6" i="40" s="1"/>
  <c r="G11" i="5"/>
  <c r="H11" i="5" s="1"/>
  <c r="G7" i="5"/>
  <c r="H7" i="5" s="1"/>
  <c r="H8" i="13"/>
  <c r="I8" i="13" s="1"/>
  <c r="G5" i="21"/>
  <c r="H5" i="21" s="1"/>
  <c r="H4" i="19"/>
  <c r="I4" i="19" s="1"/>
  <c r="G7" i="28"/>
  <c r="H7" i="28" s="1"/>
  <c r="G5" i="28"/>
  <c r="H5" i="28" s="1"/>
  <c r="G5" i="32"/>
  <c r="H5" i="32" s="1"/>
  <c r="G7" i="32"/>
  <c r="H7" i="32" s="1"/>
  <c r="G4" i="32"/>
  <c r="H4" i="32" s="1"/>
  <c r="G22" i="5"/>
  <c r="H22" i="5" s="1"/>
  <c r="F4" i="7"/>
  <c r="G4" i="7" s="1"/>
  <c r="F18" i="7"/>
  <c r="G18" i="7" s="1"/>
  <c r="F14" i="7"/>
  <c r="G14" i="7" s="1"/>
  <c r="F10" i="7"/>
  <c r="G10" i="7" s="1"/>
  <c r="F6" i="7"/>
  <c r="G6" i="7" s="1"/>
  <c r="F25" i="7"/>
  <c r="G25" i="7" s="1"/>
  <c r="H7" i="13"/>
  <c r="I7" i="13" s="1"/>
  <c r="H8" i="14"/>
  <c r="I8" i="14" s="1"/>
  <c r="G7" i="27"/>
  <c r="H7" i="27" s="1"/>
  <c r="G11" i="27"/>
  <c r="H11" i="27" s="1"/>
  <c r="G13" i="27"/>
  <c r="H13" i="27" s="1"/>
  <c r="G5" i="27"/>
  <c r="H5" i="27" s="1"/>
  <c r="G14" i="28"/>
  <c r="H14" i="28" s="1"/>
  <c r="G9" i="28"/>
  <c r="H9" i="28" s="1"/>
  <c r="G14" i="4"/>
  <c r="H14" i="4" s="1"/>
  <c r="G24" i="5"/>
  <c r="H24" i="5" s="1"/>
  <c r="G16" i="5"/>
  <c r="H16" i="5" s="1"/>
  <c r="G15" i="8"/>
  <c r="H15" i="8" s="1"/>
  <c r="H8" i="40"/>
  <c r="I8" i="40" s="1"/>
  <c r="G14" i="15"/>
  <c r="H14" i="15" s="1"/>
  <c r="G22" i="15"/>
  <c r="H22" i="15" s="1"/>
  <c r="G20" i="15"/>
  <c r="H20" i="15" s="1"/>
  <c r="G18" i="15"/>
  <c r="H18" i="15" s="1"/>
  <c r="G16" i="15"/>
  <c r="H16" i="15" s="1"/>
  <c r="G12" i="15"/>
  <c r="H12" i="15" s="1"/>
  <c r="G10" i="15"/>
  <c r="H10" i="15" s="1"/>
  <c r="G8" i="15"/>
  <c r="H8" i="15" s="1"/>
  <c r="G6" i="15"/>
  <c r="H6" i="15" s="1"/>
  <c r="G7" i="15"/>
  <c r="H7" i="15" s="1"/>
  <c r="H21" i="37"/>
  <c r="I21" i="37" s="1"/>
  <c r="H20" i="37"/>
  <c r="I20" i="37" s="1"/>
  <c r="H15" i="42"/>
  <c r="I15" i="42" s="1"/>
  <c r="H11" i="42"/>
  <c r="I11" i="42" s="1"/>
  <c r="H17" i="42"/>
  <c r="I17" i="42" s="1"/>
  <c r="H13" i="42"/>
  <c r="I13" i="42" s="1"/>
  <c r="H9" i="42"/>
  <c r="I9" i="42" s="1"/>
  <c r="H7" i="42"/>
  <c r="I7" i="42" s="1"/>
  <c r="H5" i="42"/>
  <c r="I5" i="42" s="1"/>
  <c r="H20" i="42"/>
  <c r="I20" i="42" s="1"/>
  <c r="H16" i="42"/>
  <c r="I16" i="42" s="1"/>
  <c r="H12" i="42"/>
  <c r="I12" i="42" s="1"/>
  <c r="H8" i="42"/>
  <c r="I8" i="42" s="1"/>
  <c r="G15" i="28"/>
  <c r="H15" i="28" s="1"/>
  <c r="G11" i="15"/>
  <c r="H11" i="15" s="1"/>
  <c r="G23" i="5"/>
  <c r="H23" i="5" s="1"/>
  <c r="H10" i="19"/>
  <c r="I10" i="19" s="1"/>
  <c r="H6" i="19"/>
  <c r="I6" i="19" s="1"/>
  <c r="H8" i="19"/>
  <c r="I8" i="19" s="1"/>
  <c r="H12" i="19"/>
  <c r="I12" i="19" s="1"/>
  <c r="H16" i="19"/>
  <c r="I16" i="19" s="1"/>
  <c r="H5" i="38"/>
  <c r="I5" i="38" s="1"/>
  <c r="H7" i="38"/>
  <c r="I7" i="38" s="1"/>
  <c r="H9" i="38"/>
  <c r="I9" i="38" s="1"/>
  <c r="H11" i="38"/>
  <c r="I11" i="38" s="1"/>
  <c r="H13" i="38"/>
  <c r="I13" i="38" s="1"/>
  <c r="H17" i="38"/>
  <c r="I17" i="38" s="1"/>
  <c r="H4" i="38"/>
  <c r="I4" i="38" s="1"/>
  <c r="G9" i="5"/>
  <c r="H9" i="5" s="1"/>
  <c r="G5" i="5"/>
  <c r="H5" i="5" s="1"/>
  <c r="H16" i="38"/>
  <c r="I16" i="38" s="1"/>
  <c r="H8" i="38"/>
  <c r="I8" i="38" s="1"/>
  <c r="H15" i="19"/>
  <c r="I15" i="19" s="1"/>
  <c r="H7" i="19"/>
  <c r="I7" i="19" s="1"/>
  <c r="G26" i="5"/>
  <c r="H26" i="5" s="1"/>
  <c r="G18" i="5"/>
  <c r="H18" i="5" s="1"/>
  <c r="G14" i="5"/>
  <c r="H14" i="5" s="1"/>
  <c r="H15" i="14"/>
  <c r="I15" i="14" s="1"/>
  <c r="G3" i="5"/>
  <c r="H3" i="5" s="1"/>
  <c r="G10" i="5"/>
  <c r="H10" i="5" s="1"/>
  <c r="G6" i="5"/>
  <c r="H6" i="5" s="1"/>
  <c r="G4" i="5"/>
  <c r="H4" i="5" s="1"/>
  <c r="H4" i="14"/>
  <c r="I4" i="14" s="1"/>
  <c r="H7" i="14"/>
  <c r="I7" i="14" s="1"/>
  <c r="G6" i="21"/>
  <c r="H6" i="21" s="1"/>
  <c r="H18" i="38"/>
  <c r="I18" i="38" s="1"/>
  <c r="H14" i="38"/>
  <c r="I14" i="38" s="1"/>
  <c r="H6" i="38"/>
  <c r="I6" i="38" s="1"/>
  <c r="H17" i="19"/>
  <c r="I17" i="19" s="1"/>
  <c r="H13" i="19"/>
  <c r="I13" i="19" s="1"/>
  <c r="H9" i="19"/>
  <c r="I9" i="19" s="1"/>
  <c r="H5" i="19"/>
  <c r="I5" i="19" s="1"/>
  <c r="G14" i="27"/>
  <c r="H14" i="27" s="1"/>
  <c r="G6" i="27"/>
  <c r="H6" i="27" s="1"/>
  <c r="G9" i="27"/>
  <c r="H9" i="27" s="1"/>
  <c r="G13" i="28"/>
  <c r="H13" i="28" s="1"/>
  <c r="G5" i="31"/>
  <c r="H5" i="31" s="1"/>
  <c r="G9" i="31"/>
  <c r="H9" i="31" s="1"/>
  <c r="G4" i="31"/>
  <c r="H4" i="31" s="1"/>
  <c r="G8" i="31"/>
  <c r="H8" i="31" s="1"/>
  <c r="G12" i="4"/>
  <c r="H12" i="4" s="1"/>
  <c r="G15" i="4"/>
  <c r="H15" i="4" s="1"/>
  <c r="F20" i="20"/>
  <c r="G20" i="20" s="1"/>
  <c r="F8" i="20"/>
  <c r="G8" i="20" s="1"/>
  <c r="F10" i="20"/>
  <c r="G10" i="20" s="1"/>
  <c r="F16" i="20"/>
  <c r="G16" i="20" s="1"/>
  <c r="F18" i="20"/>
  <c r="G18" i="20" s="1"/>
  <c r="F22" i="20"/>
  <c r="G22" i="20" s="1"/>
  <c r="F26" i="20"/>
  <c r="G26" i="20" s="1"/>
  <c r="G11" i="20"/>
  <c r="F15" i="20"/>
  <c r="G15" i="20" s="1"/>
  <c r="F19" i="20"/>
  <c r="G19" i="20" s="1"/>
  <c r="F23" i="20"/>
  <c r="G23" i="20" s="1"/>
  <c r="F27" i="20"/>
  <c r="G27" i="20" s="1"/>
  <c r="F7" i="20"/>
  <c r="G7" i="20" s="1"/>
  <c r="G13" i="3"/>
  <c r="H13" i="3" s="1"/>
  <c r="G15" i="39"/>
  <c r="H15" i="39" s="1"/>
  <c r="G7" i="39"/>
  <c r="H7" i="39" s="1"/>
  <c r="G28" i="39"/>
  <c r="H28" i="39" s="1"/>
  <c r="G24" i="39"/>
  <c r="H24" i="39" s="1"/>
  <c r="G17" i="39"/>
  <c r="H17" i="39" s="1"/>
  <c r="G6" i="39"/>
  <c r="H6" i="39" s="1"/>
  <c r="G25" i="39"/>
  <c r="H25" i="39" s="1"/>
  <c r="G18" i="39"/>
  <c r="H18" i="39" s="1"/>
  <c r="H14" i="37"/>
  <c r="I14" i="37" s="1"/>
  <c r="H6" i="42"/>
  <c r="I6" i="42" s="1"/>
  <c r="H14" i="42"/>
  <c r="I14" i="42" s="1"/>
  <c r="G10" i="28"/>
  <c r="H10" i="28" s="1"/>
  <c r="G6" i="28"/>
  <c r="H6" i="28" s="1"/>
  <c r="G12" i="29"/>
  <c r="H12" i="29" s="1"/>
  <c r="H19" i="19"/>
  <c r="I19" i="19" s="1"/>
  <c r="G16" i="39"/>
  <c r="H16" i="39" s="1"/>
  <c r="G8" i="39"/>
  <c r="H8" i="39" s="1"/>
  <c r="G16" i="35"/>
  <c r="H16" i="35" s="1"/>
  <c r="G14" i="39"/>
  <c r="H14" i="39" s="1"/>
  <c r="G8" i="28"/>
  <c r="H8" i="28" s="1"/>
  <c r="G12" i="28"/>
  <c r="H12" i="28" s="1"/>
  <c r="G16" i="29"/>
  <c r="H16" i="29" s="1"/>
  <c r="G6" i="29"/>
  <c r="H6" i="29" s="1"/>
  <c r="G8" i="29"/>
  <c r="H8" i="29" s="1"/>
  <c r="G10" i="29"/>
  <c r="H10" i="29" s="1"/>
  <c r="G14" i="29"/>
  <c r="H14" i="29" s="1"/>
  <c r="F14" i="20"/>
  <c r="G14" i="20" s="1"/>
  <c r="F6" i="20"/>
  <c r="G6" i="20" s="1"/>
  <c r="F12" i="20"/>
  <c r="G12" i="20" s="1"/>
  <c r="H13" i="40"/>
  <c r="I13" i="40" s="1"/>
  <c r="H9" i="40"/>
  <c r="I9" i="40" s="1"/>
  <c r="H5" i="40"/>
  <c r="I5" i="40" s="1"/>
  <c r="G27" i="39"/>
  <c r="H27" i="39" s="1"/>
  <c r="G23" i="39"/>
  <c r="H23" i="39" s="1"/>
  <c r="H13" i="37"/>
  <c r="I13" i="37" s="1"/>
  <c r="H18" i="37"/>
  <c r="I18" i="37" s="1"/>
  <c r="H15" i="37"/>
  <c r="I15" i="37" s="1"/>
  <c r="G18" i="35"/>
  <c r="H18" i="35" s="1"/>
  <c r="G19" i="35"/>
  <c r="H19" i="35" s="1"/>
  <c r="G15" i="35"/>
  <c r="H15" i="35" s="1"/>
  <c r="G9" i="43"/>
  <c r="H9" i="43" s="1"/>
  <c r="G7" i="43"/>
  <c r="H7" i="43" s="1"/>
  <c r="G12" i="43"/>
  <c r="H12" i="43" s="1"/>
  <c r="F9" i="44"/>
  <c r="G9" i="44" s="1"/>
  <c r="F10" i="44"/>
  <c r="G10" i="44" s="1"/>
  <c r="F6" i="44"/>
  <c r="G6" i="44" s="1"/>
  <c r="G17" i="35"/>
  <c r="H17" i="35" s="1"/>
  <c r="G5" i="43"/>
  <c r="H5" i="43" s="1"/>
</calcChain>
</file>

<file path=xl/sharedStrings.xml><?xml version="1.0" encoding="utf-8"?>
<sst xmlns="http://schemas.openxmlformats.org/spreadsheetml/2006/main" count="662" uniqueCount="150">
  <si>
    <t>Intermediate</t>
  </si>
  <si>
    <t>OPEN</t>
  </si>
  <si>
    <t>Heat</t>
  </si>
  <si>
    <t>Stand</t>
  </si>
  <si>
    <t>Name</t>
  </si>
  <si>
    <t>Time 1</t>
  </si>
  <si>
    <t>Time 2</t>
  </si>
  <si>
    <t>OFFICIAL TIME</t>
  </si>
  <si>
    <t>Points</t>
  </si>
  <si>
    <t>Rank</t>
  </si>
  <si>
    <t>Name 1</t>
  </si>
  <si>
    <t>Name 2</t>
  </si>
  <si>
    <t>Pole</t>
  </si>
  <si>
    <t>Axe Throw</t>
  </si>
  <si>
    <t>Contestant</t>
  </si>
  <si>
    <t>1st Throw</t>
  </si>
  <si>
    <t>2nd Throw</t>
  </si>
  <si>
    <t>3rd Throw</t>
  </si>
  <si>
    <t>Total</t>
  </si>
  <si>
    <t>Stock Saw</t>
  </si>
  <si>
    <t>TEAM1</t>
  </si>
  <si>
    <t>TEAM2</t>
  </si>
  <si>
    <t>TEAM3</t>
  </si>
  <si>
    <t>TEAM4</t>
  </si>
  <si>
    <t>Unlimited Saw</t>
  </si>
  <si>
    <t>Springboard</t>
  </si>
  <si>
    <t>Names</t>
  </si>
  <si>
    <t>Event 1</t>
  </si>
  <si>
    <t>Event 2</t>
  </si>
  <si>
    <t>Event 3</t>
  </si>
  <si>
    <t>Event 4</t>
  </si>
  <si>
    <t>Time</t>
  </si>
  <si>
    <t>Average</t>
  </si>
  <si>
    <t>David Stitt</t>
  </si>
  <si>
    <t>Allan Knapp</t>
  </si>
  <si>
    <t>Calvin Hagge</t>
  </si>
  <si>
    <t>Thomas Symons</t>
  </si>
  <si>
    <t>Jake Hewitt</t>
  </si>
  <si>
    <t>Ryan Simmonds</t>
  </si>
  <si>
    <t>Julian Welp</t>
  </si>
  <si>
    <t>Ally Briscoe</t>
  </si>
  <si>
    <t>Anita Jezowski</t>
  </si>
  <si>
    <t>Nicola Littleton</t>
  </si>
  <si>
    <t>Andrea Hand</t>
  </si>
  <si>
    <t>Ky Hasledine</t>
  </si>
  <si>
    <t>Derek Pouchnik</t>
  </si>
  <si>
    <t>Mitch Hewitt</t>
  </si>
  <si>
    <t>Wayne Paulsen</t>
  </si>
  <si>
    <t>Nick Russell</t>
  </si>
  <si>
    <t>Nick Hall</t>
  </si>
  <si>
    <t>Dave Macleod</t>
  </si>
  <si>
    <t>Rosalea Pagani</t>
  </si>
  <si>
    <t>Tracey Littleton</t>
  </si>
  <si>
    <t>Sarah Mooney</t>
  </si>
  <si>
    <t>Brenda Pouchnik</t>
  </si>
  <si>
    <t>Meghan Hall</t>
  </si>
  <si>
    <t>Sharman Prior</t>
  </si>
  <si>
    <t>Michelle Silvester</t>
  </si>
  <si>
    <t>Roger Briscoe</t>
  </si>
  <si>
    <t>Derek Puchnik</t>
  </si>
  <si>
    <t xml:space="preserve">Wayne Paulsen </t>
  </si>
  <si>
    <t>Sharman prior</t>
  </si>
  <si>
    <t>Michelle Lefler</t>
  </si>
  <si>
    <t>Nicola Lilttleton</t>
  </si>
  <si>
    <t>Nicole Littleton</t>
  </si>
  <si>
    <t>Anita Jewzoski</t>
  </si>
  <si>
    <t>Ben Lefler</t>
  </si>
  <si>
    <t>Stocksaw</t>
  </si>
  <si>
    <t>TEAM5</t>
  </si>
  <si>
    <t>Open</t>
  </si>
  <si>
    <t>Dave Stitt</t>
  </si>
  <si>
    <t>Morgan Bischoff</t>
  </si>
  <si>
    <t>Kane McIntyre</t>
  </si>
  <si>
    <t>mm:ss.0</t>
  </si>
  <si>
    <t>Duncan 2019 - Novice Pole Climb</t>
  </si>
  <si>
    <t>Duncan 2019 - Novice Single Saw</t>
  </si>
  <si>
    <t>Duncan 2019 - Novice Axe Throw</t>
  </si>
  <si>
    <t>Verjall Ham</t>
  </si>
  <si>
    <t>Duncan 2019 - Novice Stock Saw</t>
  </si>
  <si>
    <t>Duncan 2019 - Intermediate 100CC</t>
  </si>
  <si>
    <t>Tyler Brady</t>
  </si>
  <si>
    <t>Duncan 2019 - Intermediate Double Saw</t>
  </si>
  <si>
    <t>Duncan 2019 - Novice Ladies Single Buck</t>
  </si>
  <si>
    <t>Duncan 2019 - Intermediate Standing Chop</t>
  </si>
  <si>
    <t>Karl Bischoff</t>
  </si>
  <si>
    <t>Marie-Eve Leclerc</t>
  </si>
  <si>
    <t>Whitney Peters</t>
  </si>
  <si>
    <t>Amanda Pouchnik</t>
  </si>
  <si>
    <t>Duncan 2019 - Ladies Axe Throw</t>
  </si>
  <si>
    <t>Duncan 2019 - Ladies Stock Saw</t>
  </si>
  <si>
    <t>Duncan 2019 - Open Ladies Single Buck</t>
  </si>
  <si>
    <t>Duncan 2019 - Ladies Open Underhand Chop</t>
  </si>
  <si>
    <t>Kyla Hewitt</t>
  </si>
  <si>
    <t>Nick Van Brocklin</t>
  </si>
  <si>
    <t>Duncan 2019 - Jill &amp; Jill</t>
  </si>
  <si>
    <t>Duncan 2019 - Open Axe Throw</t>
  </si>
  <si>
    <t>Dave MacLeod</t>
  </si>
  <si>
    <t>Calvin Hagg</t>
  </si>
  <si>
    <t>Matthew Leonard</t>
  </si>
  <si>
    <t>Duncan 2019 - Open Jack &amp; Jill</t>
  </si>
  <si>
    <t>Duncan 2019 - Open Stock Saw</t>
  </si>
  <si>
    <t>Davel MacLeod</t>
  </si>
  <si>
    <t>Duncan 2019 - Open Underhand</t>
  </si>
  <si>
    <t>Lady</t>
  </si>
  <si>
    <t>Novice</t>
  </si>
  <si>
    <t>Duncan 2019 - Kids Choker Race</t>
  </si>
  <si>
    <t>Audrey Brady</t>
  </si>
  <si>
    <t>Kachis Hand</t>
  </si>
  <si>
    <t>Erie Brady</t>
  </si>
  <si>
    <t>Chase Pouchnik</t>
  </si>
  <si>
    <t>Alix Lefler</t>
  </si>
  <si>
    <t>Duncan 2019 - Relay</t>
  </si>
  <si>
    <t>***NEEDS TO BE REVISED</t>
  </si>
  <si>
    <t>Duncan 2019 - Open Springboard</t>
  </si>
  <si>
    <t>Duncan 2019 - Axe Throw</t>
  </si>
  <si>
    <t>Hatch</t>
  </si>
  <si>
    <t>Remy Altessere</t>
  </si>
  <si>
    <t>Remy</t>
  </si>
  <si>
    <t>Remy Altassere-Beers</t>
  </si>
  <si>
    <t>Chase</t>
  </si>
  <si>
    <t>Verajll Ham</t>
  </si>
  <si>
    <t>****CANCELLED*****Duncan 2019 - Open Pole Climb</t>
  </si>
  <si>
    <t>Remy Altasserre-Beers</t>
  </si>
  <si>
    <t>Hatch Clymber</t>
  </si>
  <si>
    <t>Ben Lefler?</t>
  </si>
  <si>
    <t>Duncan 2019 - Open Unlimited</t>
  </si>
  <si>
    <t>**HEATS OF 5 x2</t>
  </si>
  <si>
    <t>teams of 6</t>
  </si>
  <si>
    <t>Wayne</t>
  </si>
  <si>
    <t>Derek</t>
  </si>
  <si>
    <t>Brenda</t>
  </si>
  <si>
    <t>Jack and jill saw</t>
  </si>
  <si>
    <t>jack and jill 12" underhand</t>
  </si>
  <si>
    <t>Duncan 2019 - Ladies Novice Underhand Chop</t>
  </si>
  <si>
    <t>Chase Nippleberry</t>
  </si>
  <si>
    <t>Duncan 2019 - Novice Underhand Chop</t>
  </si>
  <si>
    <t>Hatch Clymer</t>
  </si>
  <si>
    <t>Jack and Jill saw</t>
  </si>
  <si>
    <t>Jack and Jill 12" underhand</t>
  </si>
  <si>
    <t>Duncan 2019 - Open Double Buck</t>
  </si>
  <si>
    <t>Kyla Hewitt?</t>
  </si>
  <si>
    <t xml:space="preserve">Chase </t>
  </si>
  <si>
    <t>Block #</t>
  </si>
  <si>
    <t xml:space="preserve"> Ladies Open Underhand Chop</t>
  </si>
  <si>
    <t>Ladies Novice Underhand Chop</t>
  </si>
  <si>
    <t>Novice Underhand Chop</t>
  </si>
  <si>
    <t>Intermediate Standing Chop</t>
  </si>
  <si>
    <t>Open Underhand</t>
  </si>
  <si>
    <t>Open Springboard</t>
  </si>
  <si>
    <t>Duncan 2019 - Log 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</si>
</sst>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 (Body)_x0000_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3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0" fillId="0" borderId="0" xfId="0" quotePrefix="1"/>
    <xf numFmtId="0" fontId="1" fillId="0" borderId="0" xfId="0" applyFont="1"/>
    <xf numFmtId="0" fontId="0" fillId="0" borderId="5" xfId="0" applyBorder="1"/>
    <xf numFmtId="0" fontId="2" fillId="0" borderId="6" xfId="0" applyFont="1" applyBorder="1"/>
    <xf numFmtId="0" fontId="0" fillId="0" borderId="5" xfId="0" applyFill="1" applyBorder="1"/>
    <xf numFmtId="0" fontId="2" fillId="0" borderId="2" xfId="0" applyFont="1" applyFill="1" applyBorder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0" fillId="0" borderId="0" xfId="0" applyFill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quotePrefix="1" applyBorder="1"/>
    <xf numFmtId="164" fontId="0" fillId="0" borderId="0" xfId="0" applyNumberFormat="1"/>
    <xf numFmtId="0" fontId="2" fillId="0" borderId="0" xfId="0" applyFont="1" applyFill="1" applyBorder="1"/>
    <xf numFmtId="164" fontId="0" fillId="0" borderId="0" xfId="0" applyNumberFormat="1" applyBorder="1"/>
    <xf numFmtId="164" fontId="5" fillId="0" borderId="0" xfId="0" applyNumberFormat="1" applyFont="1" applyBorder="1"/>
    <xf numFmtId="164" fontId="2" fillId="0" borderId="0" xfId="0" applyNumberFormat="1" applyFont="1" applyBorder="1"/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Fill="1" applyBorder="1"/>
    <xf numFmtId="164" fontId="0" fillId="0" borderId="0" xfId="0" applyNumberFormat="1" applyBorder="1" applyAlignment="1">
      <alignment horizontal="left"/>
    </xf>
    <xf numFmtId="0" fontId="0" fillId="0" borderId="0" xfId="0" applyFill="1"/>
    <xf numFmtId="164" fontId="2" fillId="0" borderId="0" xfId="0" applyNumberFormat="1" applyFont="1"/>
    <xf numFmtId="0" fontId="1" fillId="0" borderId="3" xfId="0" applyFont="1" applyBorder="1" applyAlignment="1">
      <alignment horizontal="center"/>
    </xf>
    <xf numFmtId="0" fontId="0" fillId="0" borderId="8" xfId="0" applyBorder="1"/>
    <xf numFmtId="0" fontId="6" fillId="0" borderId="0" xfId="0" applyFont="1"/>
    <xf numFmtId="0" fontId="0" fillId="0" borderId="1" xfId="0" applyBorder="1"/>
    <xf numFmtId="0" fontId="0" fillId="0" borderId="9" xfId="0" applyBorder="1"/>
    <xf numFmtId="164" fontId="0" fillId="0" borderId="9" xfId="0" applyNumberFormat="1" applyBorder="1"/>
    <xf numFmtId="0" fontId="0" fillId="0" borderId="10" xfId="0" applyFill="1" applyBorder="1"/>
    <xf numFmtId="0" fontId="0" fillId="0" borderId="10" xfId="0" applyBorder="1"/>
    <xf numFmtId="0" fontId="7" fillId="0" borderId="0" xfId="0" applyFont="1"/>
    <xf numFmtId="0" fontId="2" fillId="0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Fill="1" applyBorder="1"/>
    <xf numFmtId="164" fontId="2" fillId="0" borderId="5" xfId="0" applyNumberFormat="1" applyFont="1" applyBorder="1"/>
    <xf numFmtId="0" fontId="1" fillId="0" borderId="11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6" fillId="0" borderId="5" xfId="0" applyFont="1" applyBorder="1"/>
    <xf numFmtId="164" fontId="6" fillId="0" borderId="5" xfId="0" applyNumberFormat="1" applyFont="1" applyBorder="1"/>
    <xf numFmtId="164" fontId="1" fillId="0" borderId="11" xfId="0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0" fillId="0" borderId="5" xfId="0" quotePrefix="1" applyBorder="1"/>
    <xf numFmtId="0" fontId="1" fillId="0" borderId="13" xfId="0" applyFont="1" applyBorder="1" applyAlignment="1">
      <alignment horizontal="center"/>
    </xf>
    <xf numFmtId="47" fontId="0" fillId="0" borderId="0" xfId="0" applyNumberFormat="1"/>
    <xf numFmtId="0" fontId="0" fillId="0" borderId="2" xfId="0" applyFill="1" applyBorder="1"/>
    <xf numFmtId="164" fontId="8" fillId="0" borderId="5" xfId="0" applyNumberFormat="1" applyFont="1" applyBorder="1"/>
    <xf numFmtId="0" fontId="9" fillId="0" borderId="5" xfId="0" applyFont="1" applyBorder="1"/>
    <xf numFmtId="0" fontId="9" fillId="0" borderId="0" xfId="0" applyFont="1"/>
    <xf numFmtId="0" fontId="2" fillId="0" borderId="0" xfId="0" applyFont="1"/>
    <xf numFmtId="0" fontId="2" fillId="0" borderId="1" xfId="0" applyFont="1" applyFill="1" applyBorder="1"/>
    <xf numFmtId="0" fontId="0" fillId="0" borderId="14" xfId="0" applyFill="1" applyBorder="1"/>
    <xf numFmtId="0" fontId="0" fillId="0" borderId="14" xfId="0" applyBorder="1"/>
    <xf numFmtId="164" fontId="0" fillId="0" borderId="14" xfId="0" applyNumberFormat="1" applyBorder="1"/>
    <xf numFmtId="0" fontId="0" fillId="0" borderId="14" xfId="0" quotePrefix="1" applyBorder="1"/>
    <xf numFmtId="0" fontId="2" fillId="0" borderId="5" xfId="0" applyFont="1" applyBorder="1" applyAlignment="1">
      <alignment vertical="center"/>
    </xf>
    <xf numFmtId="2" fontId="0" fillId="0" borderId="0" xfId="0" applyNumberFormat="1"/>
    <xf numFmtId="0" fontId="2" fillId="0" borderId="0" xfId="0" applyFont="1" applyBorder="1" applyAlignment="1">
      <alignment vertical="center"/>
    </xf>
    <xf numFmtId="0" fontId="10" fillId="0" borderId="0" xfId="0" applyFont="1"/>
    <xf numFmtId="0" fontId="0" fillId="0" borderId="2" xfId="0" applyFont="1" applyFill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3"/>
  <sheetViews>
    <sheetView workbookViewId="0">
      <selection activeCell="A2" sqref="A2:F13"/>
    </sheetView>
  </sheetViews>
  <sheetFormatPr baseColWidth="10" defaultColWidth="8.83203125" defaultRowHeight="15"/>
  <cols>
    <col min="2" max="3" width="18.5" customWidth="1"/>
    <col min="4" max="4" width="18.5" style="16" customWidth="1"/>
    <col min="5" max="5" width="18.1640625" style="16" customWidth="1"/>
    <col min="6" max="6" width="18" style="16" customWidth="1"/>
  </cols>
  <sheetData>
    <row r="1" spans="1:8" ht="29">
      <c r="A1" s="34" t="s">
        <v>74</v>
      </c>
    </row>
    <row r="2" spans="1:8" ht="16" thickBot="1"/>
    <row r="3" spans="1:8" ht="19">
      <c r="A3" s="41" t="s">
        <v>2</v>
      </c>
      <c r="B3" s="26" t="s">
        <v>12</v>
      </c>
      <c r="C3" s="36" t="s">
        <v>4</v>
      </c>
      <c r="D3" s="42" t="s">
        <v>5</v>
      </c>
      <c r="E3" s="43" t="s">
        <v>6</v>
      </c>
      <c r="F3" s="42" t="s">
        <v>7</v>
      </c>
      <c r="G3" s="2" t="s">
        <v>9</v>
      </c>
      <c r="H3" s="2" t="s">
        <v>8</v>
      </c>
    </row>
    <row r="4" spans="1:8" ht="19">
      <c r="A4" s="67">
        <v>1</v>
      </c>
      <c r="B4" s="38">
        <v>1</v>
      </c>
      <c r="C4" s="37" t="s">
        <v>120</v>
      </c>
      <c r="D4" s="40">
        <v>1.9814814814814814E-4</v>
      </c>
      <c r="E4" s="40">
        <v>2.0335648148148147E-4</v>
      </c>
      <c r="F4" s="40">
        <f>AVERAGE(D4,E4)</f>
        <v>2.0075231481481479E-4</v>
      </c>
      <c r="G4" s="3">
        <f t="shared" ref="G4:G13" si="0">IF(F4&gt;1,COUNTIF(F:F,"&lt;1")+RANK(F4,F:F,0),RANK(F4,F:F,1))</f>
        <v>3</v>
      </c>
      <c r="H4">
        <f>IF(G4&lt;6,SUM(6-G4),"0")</f>
        <v>3</v>
      </c>
    </row>
    <row r="5" spans="1:8" ht="19">
      <c r="A5" s="67"/>
      <c r="B5" s="38">
        <v>2</v>
      </c>
      <c r="C5" s="37" t="s">
        <v>122</v>
      </c>
      <c r="D5" s="40">
        <v>1.3935185185185185E-4</v>
      </c>
      <c r="E5" s="40">
        <v>1.3877314814814815E-4</v>
      </c>
      <c r="F5" s="40">
        <f t="shared" ref="F5" si="1">AVERAGE(D5,E5)</f>
        <v>1.390625E-4</v>
      </c>
      <c r="G5" s="3">
        <f t="shared" si="0"/>
        <v>1</v>
      </c>
      <c r="H5">
        <f t="shared" ref="H5:H12" si="2">IF(G5&lt;6,SUM(6-G5),"0")</f>
        <v>5</v>
      </c>
    </row>
    <row r="6" spans="1:8" ht="19">
      <c r="A6" s="67">
        <v>2</v>
      </c>
      <c r="B6" s="38">
        <v>1</v>
      </c>
      <c r="C6" s="37" t="s">
        <v>71</v>
      </c>
      <c r="D6" s="40">
        <v>4.1661921296296298E-2</v>
      </c>
      <c r="E6" s="40">
        <v>4.1661921296296298E-2</v>
      </c>
      <c r="F6" s="40">
        <f>AVERAGE(D6,E6)</f>
        <v>4.1661921296296298E-2</v>
      </c>
      <c r="G6" s="3">
        <f t="shared" si="0"/>
        <v>6</v>
      </c>
      <c r="H6" t="str">
        <f t="shared" si="2"/>
        <v>0</v>
      </c>
    </row>
    <row r="7" spans="1:8" ht="19">
      <c r="A7" s="67"/>
      <c r="B7" s="38">
        <v>2</v>
      </c>
      <c r="C7" s="37" t="s">
        <v>37</v>
      </c>
      <c r="D7" s="40">
        <v>4.1661921296296298E-2</v>
      </c>
      <c r="E7" s="40">
        <v>4.1661921296296298E-2</v>
      </c>
      <c r="F7" s="40">
        <f t="shared" ref="F7" si="3">AVERAGE(D7,E7)</f>
        <v>4.1661921296296298E-2</v>
      </c>
      <c r="G7" s="3">
        <f t="shared" si="0"/>
        <v>6</v>
      </c>
      <c r="H7" t="str">
        <f t="shared" si="2"/>
        <v>0</v>
      </c>
    </row>
    <row r="8" spans="1:8" ht="19">
      <c r="A8" s="67">
        <v>3</v>
      </c>
      <c r="B8" s="38">
        <v>1</v>
      </c>
      <c r="C8" s="37" t="s">
        <v>123</v>
      </c>
      <c r="D8" s="40">
        <v>5.7094907407407409E-4</v>
      </c>
      <c r="E8" s="40">
        <v>5.7268518518518519E-4</v>
      </c>
      <c r="F8" s="40">
        <f>AVERAGE(D8,E8)</f>
        <v>5.7181712962962958E-4</v>
      </c>
      <c r="G8" s="3">
        <f t="shared" si="0"/>
        <v>5</v>
      </c>
      <c r="H8">
        <f t="shared" si="2"/>
        <v>1</v>
      </c>
    </row>
    <row r="9" spans="1:8" ht="19">
      <c r="A9" s="67"/>
      <c r="B9" s="38">
        <v>2</v>
      </c>
      <c r="C9" s="37" t="s">
        <v>72</v>
      </c>
      <c r="D9" s="40">
        <v>4.1661921296296298E-2</v>
      </c>
      <c r="E9" s="40">
        <v>4.1661921296296298E-2</v>
      </c>
      <c r="F9" s="40">
        <f t="shared" ref="F9" si="4">AVERAGE(D9,E9)</f>
        <v>4.1661921296296298E-2</v>
      </c>
      <c r="G9" s="3">
        <f t="shared" si="0"/>
        <v>6</v>
      </c>
      <c r="H9" t="str">
        <f t="shared" si="2"/>
        <v>0</v>
      </c>
    </row>
    <row r="10" spans="1:8" ht="19">
      <c r="A10" s="67">
        <v>4</v>
      </c>
      <c r="B10" s="35">
        <v>1</v>
      </c>
      <c r="C10" s="37" t="s">
        <v>70</v>
      </c>
      <c r="D10" s="40">
        <v>4.8287037037037043E-4</v>
      </c>
      <c r="E10" s="40">
        <v>4.8287037037037043E-4</v>
      </c>
      <c r="F10" s="40">
        <f t="shared" ref="F10:F11" si="5">AVERAGE(D10,E10)</f>
        <v>4.8287037037037043E-4</v>
      </c>
      <c r="G10" s="3">
        <f t="shared" si="0"/>
        <v>4</v>
      </c>
      <c r="H10">
        <f t="shared" si="2"/>
        <v>2</v>
      </c>
    </row>
    <row r="11" spans="1:8" ht="19">
      <c r="A11" s="67"/>
      <c r="B11" s="35">
        <v>2</v>
      </c>
      <c r="C11" s="37" t="s">
        <v>34</v>
      </c>
      <c r="D11" s="40">
        <v>1.9212962962962963E-4</v>
      </c>
      <c r="E11" s="40">
        <v>1.9178240740740741E-4</v>
      </c>
      <c r="F11" s="40">
        <f t="shared" si="5"/>
        <v>1.9195601851851852E-4</v>
      </c>
      <c r="G11" s="3">
        <f t="shared" si="0"/>
        <v>2</v>
      </c>
      <c r="H11">
        <f t="shared" si="2"/>
        <v>4</v>
      </c>
    </row>
    <row r="12" spans="1:8" ht="19">
      <c r="A12" s="67">
        <v>5</v>
      </c>
      <c r="B12" s="38">
        <v>1</v>
      </c>
      <c r="D12" s="40">
        <v>4.1661921296296298E-2</v>
      </c>
      <c r="E12" s="40">
        <v>4.1661921296296298E-2</v>
      </c>
      <c r="F12" s="40">
        <f t="shared" ref="F12" si="6">AVERAGE(D12,E12)</f>
        <v>4.1661921296296298E-2</v>
      </c>
      <c r="G12" s="3">
        <f t="shared" si="0"/>
        <v>6</v>
      </c>
      <c r="H12" t="str">
        <f t="shared" si="2"/>
        <v>0</v>
      </c>
    </row>
    <row r="13" spans="1:8" ht="19">
      <c r="A13" s="67"/>
      <c r="B13" s="35">
        <v>2</v>
      </c>
      <c r="D13" s="40">
        <v>4.1661921296296298E-2</v>
      </c>
      <c r="E13" s="40">
        <v>4.1661921296296298E-2</v>
      </c>
      <c r="F13" s="40">
        <f t="shared" ref="F13" si="7">AVERAGE(D13,E13)</f>
        <v>4.1661921296296298E-2</v>
      </c>
      <c r="G13" s="3">
        <f t="shared" si="0"/>
        <v>6</v>
      </c>
      <c r="H13" t="str">
        <f t="shared" ref="H13" si="8">IF(G13&lt;6,SUM(6-G13),"0")</f>
        <v>0</v>
      </c>
    </row>
  </sheetData>
  <mergeCells count="5">
    <mergeCell ref="A4:A5"/>
    <mergeCell ref="A6:A7"/>
    <mergeCell ref="A8:A9"/>
    <mergeCell ref="A10:A11"/>
    <mergeCell ref="A12:A13"/>
  </mergeCells>
  <pageMargins left="0.7" right="0.7" top="0.75" bottom="0.75" header="0.3" footer="0.3"/>
  <pageSetup orientation="landscape" copies="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J22"/>
  <sheetViews>
    <sheetView topLeftCell="A5" workbookViewId="0">
      <selection activeCell="A3" sqref="A3:G22"/>
    </sheetView>
  </sheetViews>
  <sheetFormatPr baseColWidth="10" defaultColWidth="8.83203125" defaultRowHeight="15"/>
  <cols>
    <col min="2" max="2" width="14.6640625" bestFit="1" customWidth="1"/>
    <col min="3" max="3" width="17.5" customWidth="1"/>
    <col min="4" max="4" width="17.5" style="16" customWidth="1"/>
    <col min="5" max="5" width="18.5" style="16" customWidth="1"/>
    <col min="6" max="6" width="15" bestFit="1" customWidth="1"/>
    <col min="14" max="14" width="18.33203125" customWidth="1"/>
    <col min="15" max="15" width="17.1640625" style="16" customWidth="1"/>
    <col min="16" max="16" width="15.5" style="16" customWidth="1"/>
    <col min="17" max="17" width="18.6640625" style="16" customWidth="1"/>
    <col min="26" max="26" width="16.5" customWidth="1"/>
    <col min="27" max="27" width="15.6640625" style="16" customWidth="1"/>
    <col min="28" max="28" width="17.33203125" style="16" customWidth="1"/>
    <col min="29" max="29" width="19" style="16" customWidth="1"/>
  </cols>
  <sheetData>
    <row r="1" spans="1:36" ht="29">
      <c r="A1" s="34" t="s">
        <v>89</v>
      </c>
    </row>
    <row r="2" spans="1:36">
      <c r="C2" s="1"/>
      <c r="D2" s="1"/>
      <c r="E2" s="18"/>
      <c r="F2" s="1"/>
    </row>
    <row r="3" spans="1:36" ht="16" thickBot="1">
      <c r="K3" s="1"/>
      <c r="L3" s="1"/>
      <c r="M3" s="1"/>
      <c r="N3" s="1"/>
      <c r="O3" s="18"/>
      <c r="P3" s="18"/>
      <c r="Q3" s="18"/>
      <c r="R3" s="1"/>
      <c r="S3" s="1"/>
      <c r="T3" s="1"/>
      <c r="U3" s="1"/>
      <c r="V3" s="1"/>
      <c r="W3" s="1"/>
      <c r="X3" s="1"/>
      <c r="Y3" s="1"/>
      <c r="Z3" s="1"/>
      <c r="AA3" s="18"/>
      <c r="AB3" s="18"/>
      <c r="AC3" s="18"/>
      <c r="AD3" s="1"/>
      <c r="AE3" s="1"/>
      <c r="AF3" s="1"/>
      <c r="AG3" s="1"/>
      <c r="AH3" s="1"/>
      <c r="AI3" s="1"/>
      <c r="AJ3" s="1"/>
    </row>
    <row r="4" spans="1:36" ht="19">
      <c r="A4" s="41" t="s">
        <v>2</v>
      </c>
      <c r="B4" s="26" t="s">
        <v>3</v>
      </c>
      <c r="C4" s="36" t="s">
        <v>10</v>
      </c>
      <c r="D4" s="42" t="s">
        <v>5</v>
      </c>
      <c r="E4" s="43" t="s">
        <v>6</v>
      </c>
      <c r="F4" s="42" t="s">
        <v>7</v>
      </c>
      <c r="G4" s="2" t="s">
        <v>9</v>
      </c>
      <c r="H4" s="2" t="s">
        <v>8</v>
      </c>
      <c r="K4" s="1"/>
      <c r="L4" s="12"/>
      <c r="M4" s="12"/>
      <c r="N4" s="12"/>
      <c r="O4" s="21"/>
      <c r="P4" s="21"/>
      <c r="Q4" s="21"/>
      <c r="R4" s="2"/>
      <c r="S4" s="2"/>
      <c r="T4" s="1"/>
      <c r="U4" s="1"/>
      <c r="V4" s="1"/>
      <c r="W4" s="1"/>
      <c r="X4" s="12"/>
      <c r="Y4" s="12"/>
      <c r="Z4" s="12"/>
      <c r="AA4" s="21"/>
      <c r="AB4" s="21"/>
      <c r="AC4" s="21"/>
      <c r="AD4" s="2"/>
      <c r="AE4" s="2"/>
      <c r="AF4" s="1"/>
      <c r="AG4" s="1"/>
      <c r="AH4" s="2"/>
      <c r="AI4" s="2"/>
      <c r="AJ4" s="1"/>
    </row>
    <row r="5" spans="1:36" ht="19">
      <c r="A5" s="67">
        <v>1</v>
      </c>
      <c r="B5" s="38">
        <v>1</v>
      </c>
      <c r="C5" s="5" t="s">
        <v>64</v>
      </c>
      <c r="D5" s="40">
        <v>2.2847222222222217E-4</v>
      </c>
      <c r="E5" s="40">
        <v>2.2858796296296296E-4</v>
      </c>
      <c r="F5" s="40">
        <f>AVERAGE(D5,E5)</f>
        <v>2.2853009259259257E-4</v>
      </c>
      <c r="G5" s="3">
        <f t="shared" ref="G5:G22" si="0">IF(F5&gt;1,COUNTIF(F:F,"&lt;1")+RANK(F5,F:F,0),RANK(F5,F:F,1))</f>
        <v>8</v>
      </c>
      <c r="H5" s="3" t="str">
        <f>IF(G5&lt;6,SUM(6-G5),"0")</f>
        <v>0</v>
      </c>
      <c r="K5" s="1"/>
      <c r="L5" s="72"/>
      <c r="M5" s="13"/>
      <c r="N5" s="14"/>
      <c r="O5" s="20"/>
      <c r="P5" s="20"/>
      <c r="Q5" s="20"/>
      <c r="R5" s="15"/>
      <c r="S5" s="1"/>
      <c r="T5" s="1"/>
      <c r="U5" s="1"/>
      <c r="V5" s="1"/>
      <c r="W5" s="1"/>
      <c r="X5" s="72"/>
      <c r="Y5" s="13"/>
      <c r="Z5" s="14"/>
      <c r="AA5" s="20"/>
      <c r="AB5" s="20"/>
      <c r="AC5" s="20"/>
      <c r="AD5" s="15"/>
      <c r="AE5" s="1"/>
      <c r="AF5" s="1"/>
      <c r="AG5" s="1"/>
      <c r="AH5" s="1"/>
      <c r="AI5" s="1"/>
      <c r="AJ5" s="1"/>
    </row>
    <row r="6" spans="1:36" ht="19">
      <c r="A6" s="67"/>
      <c r="B6" s="38">
        <v>2</v>
      </c>
      <c r="C6" s="5" t="s">
        <v>40</v>
      </c>
      <c r="D6" s="40">
        <v>2.7708333333333334E-4</v>
      </c>
      <c r="E6" s="40">
        <v>2.7627314814814816E-4</v>
      </c>
      <c r="F6" s="40">
        <f t="shared" ref="F6:F20" si="1">AVERAGE(D6,E6)</f>
        <v>2.7667824074074075E-4</v>
      </c>
      <c r="G6" s="3">
        <f t="shared" si="0"/>
        <v>12</v>
      </c>
      <c r="H6" s="3" t="str">
        <f t="shared" ref="H6:H20" si="2">IF(G6&lt;6,SUM(6-G6),"0")</f>
        <v>0</v>
      </c>
      <c r="K6" s="1"/>
      <c r="L6" s="72"/>
      <c r="M6" s="13"/>
      <c r="N6" s="14"/>
      <c r="O6" s="20"/>
      <c r="P6" s="20"/>
      <c r="Q6" s="20"/>
      <c r="R6" s="15"/>
      <c r="S6" s="1"/>
      <c r="T6" s="1"/>
      <c r="U6" s="1"/>
      <c r="V6" s="1"/>
      <c r="W6" s="1"/>
      <c r="X6" s="72"/>
      <c r="Y6" s="13"/>
      <c r="Z6" s="14"/>
      <c r="AA6" s="20"/>
      <c r="AB6" s="20"/>
      <c r="AC6" s="20"/>
      <c r="AD6" s="15"/>
      <c r="AE6" s="1"/>
      <c r="AF6" s="1"/>
      <c r="AG6" s="1"/>
      <c r="AH6" s="1"/>
      <c r="AI6" s="1"/>
      <c r="AJ6" s="1"/>
    </row>
    <row r="7" spans="1:36" ht="19">
      <c r="A7" s="69">
        <v>2</v>
      </c>
      <c r="B7" s="38">
        <v>1</v>
      </c>
      <c r="C7" s="5" t="s">
        <v>41</v>
      </c>
      <c r="D7" s="40">
        <v>9.2824074074074076E-4</v>
      </c>
      <c r="E7" s="40">
        <v>9.2824074074074076E-4</v>
      </c>
      <c r="F7" s="40">
        <f t="shared" si="1"/>
        <v>9.2824074074074076E-4</v>
      </c>
      <c r="G7" s="3">
        <f t="shared" si="0"/>
        <v>14</v>
      </c>
      <c r="H7" s="3" t="str">
        <f t="shared" si="2"/>
        <v>0</v>
      </c>
      <c r="K7" s="1"/>
      <c r="L7" s="72"/>
      <c r="M7" s="13"/>
      <c r="N7" s="14"/>
      <c r="O7" s="20"/>
      <c r="P7" s="20"/>
      <c r="Q7" s="20"/>
      <c r="R7" s="15"/>
      <c r="S7" s="1"/>
      <c r="T7" s="1"/>
      <c r="U7" s="1"/>
      <c r="V7" s="1"/>
      <c r="W7" s="1"/>
      <c r="X7" s="72"/>
      <c r="Y7" s="13"/>
      <c r="Z7" s="1"/>
      <c r="AA7" s="18"/>
      <c r="AB7" s="18"/>
      <c r="AC7" s="20"/>
      <c r="AD7" s="15"/>
      <c r="AE7" s="1"/>
      <c r="AF7" s="1"/>
      <c r="AG7" s="1"/>
      <c r="AH7" s="1"/>
      <c r="AI7" s="1"/>
      <c r="AJ7" s="1"/>
    </row>
    <row r="8" spans="1:36" ht="19">
      <c r="A8" s="70"/>
      <c r="B8" s="38">
        <v>2</v>
      </c>
      <c r="C8" s="5" t="s">
        <v>43</v>
      </c>
      <c r="D8" s="40">
        <v>2.5949074074074074E-4</v>
      </c>
      <c r="E8" s="40">
        <v>2.5925925925925926E-4</v>
      </c>
      <c r="F8" s="40">
        <f t="shared" si="1"/>
        <v>2.59375E-4</v>
      </c>
      <c r="G8" s="3">
        <f t="shared" si="0"/>
        <v>11</v>
      </c>
      <c r="H8" s="3" t="str">
        <f t="shared" si="2"/>
        <v>0</v>
      </c>
      <c r="K8" s="1"/>
      <c r="L8" s="72"/>
      <c r="M8" s="13"/>
      <c r="N8" s="14"/>
      <c r="O8" s="20"/>
      <c r="P8" s="20"/>
      <c r="Q8" s="20"/>
      <c r="R8" s="15"/>
      <c r="S8" s="1"/>
      <c r="T8" s="1"/>
      <c r="U8" s="1"/>
      <c r="V8" s="1"/>
      <c r="W8" s="1"/>
      <c r="X8" s="72"/>
      <c r="Y8" s="13"/>
      <c r="Z8" s="14"/>
      <c r="AA8" s="20"/>
      <c r="AB8" s="20"/>
      <c r="AC8" s="20"/>
      <c r="AD8" s="15"/>
      <c r="AE8" s="1"/>
      <c r="AF8" s="1"/>
      <c r="AG8" s="1"/>
      <c r="AH8" s="1"/>
      <c r="AI8" s="1"/>
      <c r="AJ8" s="1"/>
    </row>
    <row r="9" spans="1:36" ht="19">
      <c r="A9" s="67">
        <v>3</v>
      </c>
      <c r="B9" s="38">
        <v>1</v>
      </c>
      <c r="C9" s="5" t="s">
        <v>62</v>
      </c>
      <c r="D9" s="40">
        <v>1.7430555555555556E-4</v>
      </c>
      <c r="E9" s="40">
        <v>1.7430555555555556E-4</v>
      </c>
      <c r="F9" s="40">
        <f t="shared" si="1"/>
        <v>1.7430555555555556E-4</v>
      </c>
      <c r="G9" s="3">
        <f t="shared" si="0"/>
        <v>2</v>
      </c>
      <c r="H9" s="3">
        <f t="shared" si="2"/>
        <v>4</v>
      </c>
      <c r="K9" s="1"/>
      <c r="L9" s="72"/>
      <c r="M9" s="13"/>
      <c r="N9" s="14"/>
      <c r="O9" s="20"/>
      <c r="P9" s="20"/>
      <c r="Q9" s="20"/>
      <c r="R9" s="15"/>
      <c r="S9" s="1"/>
      <c r="T9" s="1"/>
      <c r="U9" s="1"/>
      <c r="V9" s="1"/>
      <c r="W9" s="1"/>
      <c r="X9" s="72"/>
      <c r="Y9" s="13"/>
      <c r="Z9" s="14"/>
      <c r="AA9" s="20"/>
      <c r="AB9" s="20"/>
      <c r="AC9" s="20"/>
      <c r="AD9" s="15"/>
      <c r="AE9" s="1"/>
      <c r="AF9" s="1"/>
      <c r="AG9" s="1"/>
      <c r="AH9" s="1"/>
      <c r="AI9" s="1"/>
      <c r="AJ9" s="1"/>
    </row>
    <row r="10" spans="1:36" ht="19">
      <c r="A10" s="67"/>
      <c r="B10" s="38">
        <v>2</v>
      </c>
      <c r="C10" s="52" t="s">
        <v>85</v>
      </c>
      <c r="D10" s="40">
        <v>9.2824074074074076E-4</v>
      </c>
      <c r="E10" s="40">
        <v>9.2824074074074076E-4</v>
      </c>
      <c r="F10" s="40">
        <f t="shared" si="1"/>
        <v>9.2824074074074076E-4</v>
      </c>
      <c r="G10" s="3">
        <f t="shared" si="0"/>
        <v>14</v>
      </c>
      <c r="H10" s="3" t="str">
        <f t="shared" si="2"/>
        <v>0</v>
      </c>
      <c r="K10" s="1"/>
      <c r="L10" s="72"/>
      <c r="M10" s="13"/>
      <c r="N10" s="14"/>
      <c r="O10" s="20"/>
      <c r="P10" s="20"/>
      <c r="Q10" s="20"/>
      <c r="R10" s="15"/>
      <c r="S10" s="1"/>
      <c r="T10" s="1"/>
      <c r="U10" s="1"/>
      <c r="V10" s="1"/>
      <c r="W10" s="1"/>
      <c r="X10" s="72"/>
      <c r="Y10" s="13"/>
      <c r="Z10" s="14"/>
      <c r="AA10" s="20"/>
      <c r="AB10" s="20"/>
      <c r="AC10" s="20"/>
      <c r="AD10" s="15"/>
      <c r="AE10" s="1"/>
      <c r="AF10" s="1"/>
      <c r="AG10" s="1"/>
      <c r="AH10" s="1"/>
      <c r="AI10" s="1"/>
      <c r="AJ10" s="1"/>
    </row>
    <row r="11" spans="1:36" ht="19">
      <c r="A11" s="69">
        <v>4</v>
      </c>
      <c r="B11" s="38">
        <v>1</v>
      </c>
      <c r="C11" s="5" t="s">
        <v>51</v>
      </c>
      <c r="D11" s="40">
        <v>1.9270833333333333E-4</v>
      </c>
      <c r="E11" s="40">
        <v>1.9317129629629629E-4</v>
      </c>
      <c r="F11" s="40">
        <f t="shared" si="1"/>
        <v>1.9293981481481481E-4</v>
      </c>
      <c r="G11" s="3">
        <f t="shared" si="0"/>
        <v>4</v>
      </c>
      <c r="H11" s="3">
        <f t="shared" si="2"/>
        <v>2</v>
      </c>
      <c r="K11" s="1"/>
      <c r="L11" s="72"/>
      <c r="M11" s="13"/>
      <c r="N11" s="14"/>
      <c r="O11" s="20"/>
      <c r="P11" s="20"/>
      <c r="Q11" s="20"/>
      <c r="R11" s="15"/>
      <c r="S11" s="1"/>
      <c r="T11" s="1"/>
      <c r="U11" s="1"/>
      <c r="V11" s="1"/>
      <c r="W11" s="1"/>
      <c r="X11" s="72"/>
      <c r="Y11" s="13"/>
      <c r="Z11" s="14"/>
      <c r="AA11" s="20"/>
      <c r="AB11" s="20"/>
      <c r="AC11" s="20"/>
      <c r="AD11" s="15"/>
      <c r="AE11" s="1"/>
      <c r="AF11" s="1"/>
      <c r="AG11" s="1"/>
      <c r="AH11" s="1"/>
      <c r="AI11" s="1"/>
      <c r="AJ11" s="1"/>
    </row>
    <row r="12" spans="1:36" ht="19">
      <c r="A12" s="70"/>
      <c r="B12" s="38">
        <v>2</v>
      </c>
      <c r="C12" s="5" t="s">
        <v>52</v>
      </c>
      <c r="D12" s="40">
        <v>2.3344907407407407E-4</v>
      </c>
      <c r="E12" s="40">
        <v>2.3321759259259259E-4</v>
      </c>
      <c r="F12" s="40">
        <f t="shared" si="1"/>
        <v>2.3333333333333333E-4</v>
      </c>
      <c r="G12" s="3">
        <f t="shared" si="0"/>
        <v>9</v>
      </c>
      <c r="H12" s="3" t="str">
        <f t="shared" si="2"/>
        <v>0</v>
      </c>
      <c r="K12" s="1"/>
      <c r="L12" s="72"/>
      <c r="M12" s="13"/>
      <c r="N12" s="14"/>
      <c r="O12" s="20"/>
      <c r="P12" s="20"/>
      <c r="Q12" s="20"/>
      <c r="R12" s="15"/>
      <c r="S12" s="1"/>
      <c r="T12" s="1"/>
      <c r="U12" s="1"/>
      <c r="V12" s="1"/>
      <c r="W12" s="1"/>
      <c r="X12" s="72"/>
      <c r="Y12" s="13"/>
      <c r="Z12" s="14"/>
      <c r="AA12" s="20"/>
      <c r="AB12" s="20"/>
      <c r="AC12" s="20"/>
      <c r="AD12" s="15"/>
      <c r="AE12" s="1"/>
      <c r="AF12" s="1"/>
      <c r="AG12" s="1"/>
      <c r="AH12" s="1"/>
      <c r="AI12" s="1"/>
      <c r="AJ12" s="1"/>
    </row>
    <row r="13" spans="1:36" ht="19">
      <c r="A13" s="67">
        <v>5</v>
      </c>
      <c r="B13" s="38">
        <v>1</v>
      </c>
      <c r="C13" s="5" t="s">
        <v>54</v>
      </c>
      <c r="D13" s="40">
        <v>2.0370370370370369E-4</v>
      </c>
      <c r="E13" s="40">
        <v>2.0405092592592591E-4</v>
      </c>
      <c r="F13" s="40">
        <f t="shared" si="1"/>
        <v>2.038773148148148E-4</v>
      </c>
      <c r="G13" s="3">
        <f t="shared" si="0"/>
        <v>5</v>
      </c>
      <c r="H13" s="3">
        <f t="shared" si="2"/>
        <v>1</v>
      </c>
      <c r="K13" s="1"/>
      <c r="L13" s="72"/>
      <c r="M13" s="13"/>
      <c r="N13" s="14"/>
      <c r="O13" s="20"/>
      <c r="P13" s="20"/>
      <c r="Q13" s="20"/>
      <c r="R13" s="15"/>
      <c r="S13" s="1"/>
      <c r="T13" s="1"/>
      <c r="U13" s="1"/>
      <c r="V13" s="1"/>
      <c r="W13" s="1"/>
      <c r="X13" s="72"/>
      <c r="Y13" s="13"/>
      <c r="Z13" s="14"/>
      <c r="AA13" s="20"/>
      <c r="AB13" s="20"/>
      <c r="AC13" s="20"/>
      <c r="AD13" s="15"/>
      <c r="AE13" s="1"/>
      <c r="AF13" s="1"/>
      <c r="AG13" s="1"/>
      <c r="AH13" s="1"/>
      <c r="AI13" s="1"/>
      <c r="AJ13" s="1"/>
    </row>
    <row r="14" spans="1:36" ht="19">
      <c r="A14" s="67"/>
      <c r="B14" s="38">
        <v>2</v>
      </c>
      <c r="C14" s="5" t="s">
        <v>53</v>
      </c>
      <c r="D14" s="40">
        <v>2.4895833333333334E-4</v>
      </c>
      <c r="E14" s="40">
        <v>2.4953703703703705E-4</v>
      </c>
      <c r="F14" s="40">
        <f t="shared" si="1"/>
        <v>2.4924768518518519E-4</v>
      </c>
      <c r="G14" s="3">
        <f t="shared" si="0"/>
        <v>10</v>
      </c>
      <c r="H14" s="3" t="str">
        <f t="shared" si="2"/>
        <v>0</v>
      </c>
      <c r="K14" s="1"/>
      <c r="L14" s="1"/>
      <c r="M14" s="1"/>
      <c r="N14" s="1"/>
      <c r="O14" s="20"/>
      <c r="P14" s="20"/>
      <c r="Q14" s="20"/>
      <c r="R14" s="15"/>
      <c r="S14" s="1"/>
      <c r="T14" s="1"/>
      <c r="U14" s="1"/>
      <c r="V14" s="1"/>
      <c r="W14" s="1"/>
      <c r="X14" s="71"/>
      <c r="Y14" s="9"/>
      <c r="Z14" s="1"/>
      <c r="AA14" s="20"/>
      <c r="AB14" s="20"/>
      <c r="AC14" s="20"/>
      <c r="AD14" s="15"/>
      <c r="AE14" s="1"/>
      <c r="AF14" s="1"/>
      <c r="AG14" s="1"/>
      <c r="AH14" s="1"/>
      <c r="AI14" s="1"/>
      <c r="AJ14" s="1"/>
    </row>
    <row r="15" spans="1:36" ht="19">
      <c r="A15" s="69">
        <v>6</v>
      </c>
      <c r="B15" s="38">
        <v>1</v>
      </c>
      <c r="C15" s="5" t="s">
        <v>56</v>
      </c>
      <c r="D15" s="40">
        <v>1.9317129629629629E-4</v>
      </c>
      <c r="E15" s="40">
        <v>1.9062499999999996E-4</v>
      </c>
      <c r="F15" s="40">
        <f t="shared" si="1"/>
        <v>1.9189814814814813E-4</v>
      </c>
      <c r="G15" s="3">
        <f t="shared" si="0"/>
        <v>3</v>
      </c>
      <c r="H15" s="3">
        <f t="shared" si="2"/>
        <v>3</v>
      </c>
      <c r="K15" s="1"/>
      <c r="L15" s="1"/>
      <c r="M15" s="1"/>
      <c r="N15" s="1"/>
      <c r="O15" s="20"/>
      <c r="P15" s="20"/>
      <c r="Q15" s="20"/>
      <c r="R15" s="15"/>
      <c r="S15" s="1"/>
      <c r="T15" s="1"/>
      <c r="U15" s="1"/>
      <c r="V15" s="1"/>
      <c r="W15" s="1"/>
      <c r="X15" s="71"/>
      <c r="Y15" s="9"/>
      <c r="Z15" s="1"/>
      <c r="AA15" s="20"/>
      <c r="AB15" s="20"/>
      <c r="AC15" s="20"/>
      <c r="AD15" s="15"/>
      <c r="AE15" s="1"/>
      <c r="AF15" s="1"/>
      <c r="AG15" s="1"/>
      <c r="AH15" s="1"/>
      <c r="AI15" s="1"/>
      <c r="AJ15" s="1"/>
    </row>
    <row r="16" spans="1:36" ht="19">
      <c r="A16" s="70"/>
      <c r="B16" s="35">
        <v>2</v>
      </c>
      <c r="C16" s="5" t="s">
        <v>44</v>
      </c>
      <c r="D16" s="40">
        <v>1.6493055555555553E-4</v>
      </c>
      <c r="E16" s="40">
        <v>1.6435185185185183E-4</v>
      </c>
      <c r="F16" s="40">
        <f t="shared" si="1"/>
        <v>1.6464120370370368E-4</v>
      </c>
      <c r="G16" s="3">
        <f t="shared" si="0"/>
        <v>1</v>
      </c>
      <c r="H16" s="3">
        <f t="shared" si="2"/>
        <v>5</v>
      </c>
      <c r="K16" s="1"/>
      <c r="L16" s="1"/>
      <c r="M16" s="1"/>
      <c r="N16" s="1"/>
      <c r="O16" s="20"/>
      <c r="P16" s="20"/>
      <c r="Q16" s="20"/>
      <c r="R16" s="15"/>
      <c r="S16" s="1"/>
      <c r="T16" s="1"/>
      <c r="U16" s="1"/>
      <c r="V16" s="1"/>
      <c r="W16" s="1"/>
      <c r="X16" s="1"/>
      <c r="Y16" s="9"/>
      <c r="Z16" s="17"/>
      <c r="AA16" s="18"/>
      <c r="AB16" s="18"/>
      <c r="AC16" s="18"/>
      <c r="AD16" s="15"/>
      <c r="AE16" s="1"/>
      <c r="AF16" s="1"/>
      <c r="AG16" s="1"/>
      <c r="AH16" s="1"/>
      <c r="AI16" s="1"/>
      <c r="AJ16" s="1"/>
    </row>
    <row r="17" spans="1:36" ht="19">
      <c r="A17" s="68">
        <v>7</v>
      </c>
      <c r="B17" s="38">
        <v>1</v>
      </c>
      <c r="C17" s="5" t="s">
        <v>55</v>
      </c>
      <c r="D17" s="40">
        <v>3.40625E-4</v>
      </c>
      <c r="E17" s="40">
        <v>3.4050925925925931E-4</v>
      </c>
      <c r="F17" s="40">
        <f t="shared" si="1"/>
        <v>3.4056712962962968E-4</v>
      </c>
      <c r="G17" s="3">
        <f t="shared" si="0"/>
        <v>13</v>
      </c>
      <c r="H17" s="3" t="str">
        <f t="shared" si="2"/>
        <v>0</v>
      </c>
      <c r="K17" s="1"/>
      <c r="L17" s="1"/>
      <c r="M17" s="1"/>
      <c r="N17" s="1"/>
      <c r="O17" s="20"/>
      <c r="P17" s="20"/>
      <c r="Q17" s="20"/>
      <c r="R17" s="15"/>
      <c r="S17" s="1"/>
      <c r="T17" s="1"/>
      <c r="U17" s="1"/>
      <c r="V17" s="1"/>
      <c r="W17" s="1"/>
      <c r="X17" s="1"/>
      <c r="Y17" s="1"/>
      <c r="Z17" s="17"/>
      <c r="AA17" s="18"/>
      <c r="AB17" s="18"/>
      <c r="AC17" s="18"/>
      <c r="AD17" s="15"/>
      <c r="AE17" s="1"/>
      <c r="AF17" s="1"/>
      <c r="AG17" s="1"/>
      <c r="AH17" s="1"/>
      <c r="AI17" s="1"/>
      <c r="AJ17" s="1"/>
    </row>
    <row r="18" spans="1:36" ht="19">
      <c r="A18" s="70"/>
      <c r="B18" s="38">
        <v>2</v>
      </c>
      <c r="C18" s="5" t="s">
        <v>57</v>
      </c>
      <c r="D18" s="40">
        <v>2.144675925925926E-4</v>
      </c>
      <c r="E18" s="40">
        <v>2.1331018518518517E-4</v>
      </c>
      <c r="F18" s="40">
        <f t="shared" si="1"/>
        <v>2.138888888888889E-4</v>
      </c>
      <c r="G18" s="3">
        <f t="shared" si="0"/>
        <v>7</v>
      </c>
      <c r="H18" s="3" t="str">
        <f t="shared" si="2"/>
        <v>0</v>
      </c>
      <c r="K18" s="1"/>
      <c r="L18" s="1"/>
      <c r="M18" s="1"/>
      <c r="N18" s="1"/>
      <c r="O18" s="18"/>
      <c r="P18" s="18"/>
      <c r="Q18" s="18"/>
      <c r="R18" s="1"/>
      <c r="S18" s="1"/>
      <c r="T18" s="1"/>
      <c r="U18" s="1"/>
      <c r="V18" s="1"/>
      <c r="W18" s="1"/>
      <c r="X18" s="1"/>
      <c r="Y18" s="1"/>
      <c r="Z18" s="1"/>
      <c r="AA18" s="18"/>
      <c r="AB18" s="18"/>
      <c r="AC18" s="18"/>
      <c r="AD18" s="1"/>
      <c r="AE18" s="1"/>
      <c r="AF18" s="1"/>
      <c r="AG18" s="1"/>
      <c r="AH18" s="1"/>
      <c r="AI18" s="1"/>
      <c r="AJ18" s="1"/>
    </row>
    <row r="19" spans="1:36" ht="19">
      <c r="A19" s="68">
        <v>8</v>
      </c>
      <c r="B19" s="35">
        <v>1</v>
      </c>
      <c r="C19" s="5" t="s">
        <v>86</v>
      </c>
      <c r="D19" s="40">
        <v>2.1226851851851851E-4</v>
      </c>
      <c r="E19" s="40">
        <v>2.1226851851851851E-4</v>
      </c>
      <c r="F19" s="40">
        <f t="shared" si="1"/>
        <v>2.1226851851851851E-4</v>
      </c>
      <c r="G19" s="3">
        <f t="shared" si="0"/>
        <v>6</v>
      </c>
      <c r="H19" s="3" t="str">
        <f t="shared" si="2"/>
        <v>0</v>
      </c>
    </row>
    <row r="20" spans="1:36" ht="19">
      <c r="A20" s="70"/>
      <c r="B20" s="35">
        <v>2</v>
      </c>
      <c r="D20" s="40">
        <v>9.2824074074074076E-4</v>
      </c>
      <c r="E20" s="40">
        <v>9.2824074074074076E-4</v>
      </c>
      <c r="F20" s="40">
        <f t="shared" si="1"/>
        <v>9.2824074074074076E-4</v>
      </c>
      <c r="G20" s="3">
        <f t="shared" si="0"/>
        <v>14</v>
      </c>
      <c r="H20" s="3" t="str">
        <f t="shared" si="2"/>
        <v>0</v>
      </c>
    </row>
    <row r="21" spans="1:36" ht="19">
      <c r="A21" s="68">
        <v>9</v>
      </c>
      <c r="B21" s="38">
        <v>1</v>
      </c>
      <c r="C21" s="5"/>
      <c r="D21" s="40">
        <v>9.2824074074074076E-4</v>
      </c>
      <c r="E21" s="40">
        <v>9.2824074074074076E-4</v>
      </c>
      <c r="F21" s="40">
        <f t="shared" ref="F21:F22" si="3">AVERAGE(D21,E21)</f>
        <v>9.2824074074074076E-4</v>
      </c>
      <c r="G21" s="3">
        <f t="shared" si="0"/>
        <v>14</v>
      </c>
      <c r="H21" s="3" t="str">
        <f t="shared" ref="H21:H22" si="4">IF(G21&lt;6,SUM(6-G21),"0")</f>
        <v>0</v>
      </c>
    </row>
    <row r="22" spans="1:36" ht="19">
      <c r="A22" s="70"/>
      <c r="B22" s="38">
        <v>2</v>
      </c>
      <c r="C22" s="5"/>
      <c r="D22" s="40">
        <v>9.2824074074074076E-4</v>
      </c>
      <c r="E22" s="40">
        <v>9.2824074074074076E-4</v>
      </c>
      <c r="F22" s="40">
        <f t="shared" si="3"/>
        <v>9.2824074074074076E-4</v>
      </c>
      <c r="G22" s="3">
        <f t="shared" si="0"/>
        <v>14</v>
      </c>
      <c r="H22" s="3" t="str">
        <f t="shared" si="4"/>
        <v>0</v>
      </c>
    </row>
  </sheetData>
  <mergeCells count="16">
    <mergeCell ref="A17:A18"/>
    <mergeCell ref="A19:A20"/>
    <mergeCell ref="A21:A22"/>
    <mergeCell ref="A5:A6"/>
    <mergeCell ref="A7:A8"/>
    <mergeCell ref="A9:A10"/>
    <mergeCell ref="A11:A12"/>
    <mergeCell ref="A13:A14"/>
    <mergeCell ref="A15:A16"/>
    <mergeCell ref="X14:X15"/>
    <mergeCell ref="X5:X7"/>
    <mergeCell ref="X8:X10"/>
    <mergeCell ref="X11:X13"/>
    <mergeCell ref="L5:L7"/>
    <mergeCell ref="L8:L10"/>
    <mergeCell ref="L11:L1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0"/>
  <sheetViews>
    <sheetView workbookViewId="0">
      <selection activeCell="F10" sqref="F10"/>
    </sheetView>
  </sheetViews>
  <sheetFormatPr baseColWidth="10" defaultColWidth="8.83203125" defaultRowHeight="15"/>
  <cols>
    <col min="2" max="2" width="18.1640625" customWidth="1"/>
    <col min="3" max="3" width="18" customWidth="1"/>
    <col min="4" max="4" width="18.5" style="16" customWidth="1"/>
    <col min="5" max="5" width="17.6640625" style="16" customWidth="1"/>
    <col min="6" max="6" width="17.83203125" style="16" customWidth="1"/>
    <col min="7" max="7" width="16.6640625" customWidth="1"/>
  </cols>
  <sheetData>
    <row r="1" spans="1:9" ht="29">
      <c r="A1" s="34" t="s">
        <v>82</v>
      </c>
    </row>
    <row r="3" spans="1:9" ht="20" thickBot="1">
      <c r="A3" s="12"/>
      <c r="B3" s="12"/>
      <c r="C3" s="12"/>
      <c r="D3" s="21"/>
      <c r="E3" s="21"/>
      <c r="F3" s="21"/>
      <c r="G3" s="2"/>
      <c r="H3" s="2"/>
      <c r="I3" s="1"/>
    </row>
    <row r="4" spans="1:9" ht="19">
      <c r="A4" s="41" t="s">
        <v>2</v>
      </c>
      <c r="B4" s="26" t="s">
        <v>3</v>
      </c>
      <c r="C4" s="36" t="s">
        <v>10</v>
      </c>
      <c r="D4" s="36" t="s">
        <v>11</v>
      </c>
      <c r="E4" s="43" t="s">
        <v>5</v>
      </c>
      <c r="F4" s="43" t="s">
        <v>6</v>
      </c>
      <c r="G4" s="46" t="s">
        <v>7</v>
      </c>
      <c r="H4" s="47" t="s">
        <v>9</v>
      </c>
      <c r="I4" s="48" t="s">
        <v>8</v>
      </c>
    </row>
    <row r="5" spans="1:9" ht="19">
      <c r="A5" s="68">
        <v>1</v>
      </c>
      <c r="B5" s="38">
        <v>1</v>
      </c>
      <c r="C5" s="37" t="s">
        <v>42</v>
      </c>
      <c r="D5" s="5"/>
      <c r="E5" s="40">
        <v>1.0444444444444444E-3</v>
      </c>
      <c r="F5" s="40">
        <v>1.0456018518518518E-3</v>
      </c>
      <c r="G5" s="40">
        <f>AVERAGE(E5:F5)</f>
        <v>1.0450231481481482E-3</v>
      </c>
      <c r="H5" s="49">
        <f t="shared" ref="H5:H16" si="0">IF(G5&gt;1,COUNTIF(G:G,"&lt;1")+RANK(G5,G:G,0),RANK(G5,G:G,1))</f>
        <v>1</v>
      </c>
      <c r="I5" s="5">
        <f>IF(H5&lt;6,SUM(6-H5),"0")</f>
        <v>5</v>
      </c>
    </row>
    <row r="6" spans="1:9" ht="19">
      <c r="A6" s="69"/>
      <c r="B6" s="38">
        <v>2</v>
      </c>
      <c r="C6" s="37" t="s">
        <v>44</v>
      </c>
      <c r="D6" s="5"/>
      <c r="E6" s="40">
        <v>4.1661921296296298E-2</v>
      </c>
      <c r="F6" s="40">
        <v>4.1661921296296298E-2</v>
      </c>
      <c r="G6" s="40">
        <f t="shared" ref="G6:G8" si="1">AVERAGE(E6:F6)</f>
        <v>4.1661921296296298E-2</v>
      </c>
      <c r="H6" s="49">
        <f t="shared" si="0"/>
        <v>3</v>
      </c>
      <c r="I6" s="5">
        <f t="shared" ref="I6:I12" si="2">IF(H6&lt;6,SUM(6-H6),"0")</f>
        <v>3</v>
      </c>
    </row>
    <row r="7" spans="1:9" ht="19">
      <c r="A7" s="69"/>
      <c r="B7" s="38">
        <v>3</v>
      </c>
      <c r="C7" s="37" t="s">
        <v>52</v>
      </c>
      <c r="D7" s="5"/>
      <c r="E7" s="40">
        <v>4.1661921296296298E-2</v>
      </c>
      <c r="F7" s="40">
        <v>4.1661921296296298E-2</v>
      </c>
      <c r="G7" s="40">
        <f t="shared" si="1"/>
        <v>4.1661921296296298E-2</v>
      </c>
      <c r="H7" s="49">
        <f t="shared" si="0"/>
        <v>3</v>
      </c>
      <c r="I7" s="5">
        <f t="shared" si="2"/>
        <v>3</v>
      </c>
    </row>
    <row r="8" spans="1:9" ht="19">
      <c r="A8" s="70"/>
      <c r="B8" s="38">
        <v>4</v>
      </c>
      <c r="C8" s="37" t="s">
        <v>85</v>
      </c>
      <c r="D8" s="37"/>
      <c r="E8" s="40">
        <v>1.1783564814814814E-3</v>
      </c>
      <c r="F8" s="40">
        <v>1.1752314814814815E-3</v>
      </c>
      <c r="G8" s="40">
        <f t="shared" si="1"/>
        <v>1.1767939814814814E-3</v>
      </c>
      <c r="H8" s="49">
        <f t="shared" si="0"/>
        <v>2</v>
      </c>
      <c r="I8" s="5">
        <f t="shared" si="2"/>
        <v>4</v>
      </c>
    </row>
    <row r="9" spans="1:9" ht="19">
      <c r="A9" s="68">
        <v>2</v>
      </c>
      <c r="B9" s="38">
        <v>1</v>
      </c>
      <c r="D9" s="37"/>
      <c r="E9" s="40">
        <v>4.1661921296296298E-2</v>
      </c>
      <c r="F9" s="40">
        <v>4.1661921296296298E-2</v>
      </c>
      <c r="G9" s="40">
        <f t="shared" ref="G9:G12" si="3">AVERAGE(E9:F9)</f>
        <v>4.1661921296296298E-2</v>
      </c>
      <c r="H9" s="49">
        <f t="shared" si="0"/>
        <v>3</v>
      </c>
      <c r="I9" s="5">
        <f t="shared" si="2"/>
        <v>3</v>
      </c>
    </row>
    <row r="10" spans="1:9" ht="19">
      <c r="A10" s="69"/>
      <c r="B10" s="38">
        <v>2</v>
      </c>
      <c r="C10" s="37"/>
      <c r="D10" s="37"/>
      <c r="E10" s="40">
        <v>4.1661921296296298E-2</v>
      </c>
      <c r="F10" s="40">
        <v>4.1661921296296298E-2</v>
      </c>
      <c r="G10" s="40">
        <f t="shared" si="3"/>
        <v>4.1661921296296298E-2</v>
      </c>
      <c r="H10" s="49">
        <f t="shared" si="0"/>
        <v>3</v>
      </c>
      <c r="I10" s="5">
        <f t="shared" si="2"/>
        <v>3</v>
      </c>
    </row>
    <row r="11" spans="1:9" ht="19">
      <c r="A11" s="69"/>
      <c r="B11" s="38">
        <v>3</v>
      </c>
      <c r="D11" s="37"/>
      <c r="E11" s="40">
        <v>4.1661921296296298E-2</v>
      </c>
      <c r="F11" s="40">
        <v>4.1661921296296298E-2</v>
      </c>
      <c r="G11" s="40">
        <f t="shared" si="3"/>
        <v>4.1661921296296298E-2</v>
      </c>
      <c r="H11" s="49">
        <f t="shared" si="0"/>
        <v>3</v>
      </c>
      <c r="I11" s="5">
        <f t="shared" si="2"/>
        <v>3</v>
      </c>
    </row>
    <row r="12" spans="1:9" ht="19">
      <c r="A12" s="70"/>
      <c r="B12" s="38">
        <v>4</v>
      </c>
      <c r="D12" s="37"/>
      <c r="E12" s="40">
        <v>4.1661921296296298E-2</v>
      </c>
      <c r="F12" s="40">
        <v>4.1661921296296298E-2</v>
      </c>
      <c r="G12" s="40">
        <f t="shared" si="3"/>
        <v>4.1661921296296298E-2</v>
      </c>
      <c r="H12" s="49">
        <f t="shared" si="0"/>
        <v>3</v>
      </c>
      <c r="I12" s="5">
        <f t="shared" si="2"/>
        <v>3</v>
      </c>
    </row>
    <row r="13" spans="1:9" ht="19">
      <c r="A13" s="67">
        <v>3</v>
      </c>
      <c r="B13" s="38">
        <v>1</v>
      </c>
      <c r="C13" s="37"/>
      <c r="D13" s="37"/>
      <c r="E13" s="40">
        <v>4.1661921296296298E-2</v>
      </c>
      <c r="F13" s="40">
        <v>4.1661921296296298E-2</v>
      </c>
      <c r="G13" s="40">
        <f t="shared" ref="G13:G16" si="4">AVERAGE(E13:F13)</f>
        <v>4.1661921296296298E-2</v>
      </c>
      <c r="H13" s="49">
        <f t="shared" si="0"/>
        <v>3</v>
      </c>
      <c r="I13" s="5">
        <f t="shared" ref="I13:I16" si="5">IF(H13&lt;6,SUM(6-H13),"0")</f>
        <v>3</v>
      </c>
    </row>
    <row r="14" spans="1:9" ht="19">
      <c r="A14" s="67"/>
      <c r="B14" s="38">
        <v>2</v>
      </c>
      <c r="C14" s="37"/>
      <c r="D14" s="37"/>
      <c r="E14" s="40">
        <v>4.1661921296296298E-2</v>
      </c>
      <c r="F14" s="40">
        <v>4.1661921296296298E-2</v>
      </c>
      <c r="G14" s="40">
        <f t="shared" si="4"/>
        <v>4.1661921296296298E-2</v>
      </c>
      <c r="H14" s="49">
        <f t="shared" si="0"/>
        <v>3</v>
      </c>
      <c r="I14" s="5">
        <f t="shared" si="5"/>
        <v>3</v>
      </c>
    </row>
    <row r="15" spans="1:9" ht="19">
      <c r="A15" s="67"/>
      <c r="B15" s="38">
        <v>3</v>
      </c>
      <c r="C15" s="37"/>
      <c r="D15" s="37"/>
      <c r="E15" s="40">
        <v>4.1661921296296298E-2</v>
      </c>
      <c r="F15" s="40">
        <v>4.1661921296296298E-2</v>
      </c>
      <c r="G15" s="40">
        <f t="shared" si="4"/>
        <v>4.1661921296296298E-2</v>
      </c>
      <c r="H15" s="49">
        <f t="shared" si="0"/>
        <v>3</v>
      </c>
      <c r="I15" s="5">
        <f t="shared" si="5"/>
        <v>3</v>
      </c>
    </row>
    <row r="16" spans="1:9" ht="19">
      <c r="A16" s="67"/>
      <c r="B16" s="38">
        <v>4</v>
      </c>
      <c r="C16" s="37"/>
      <c r="D16" s="37"/>
      <c r="E16" s="40">
        <v>4.1661921296296298E-2</v>
      </c>
      <c r="F16" s="40">
        <v>4.1661921296296298E-2</v>
      </c>
      <c r="G16" s="40">
        <f t="shared" si="4"/>
        <v>4.1661921296296298E-2</v>
      </c>
      <c r="H16" s="49">
        <f t="shared" si="0"/>
        <v>3</v>
      </c>
      <c r="I16" s="5">
        <f t="shared" si="5"/>
        <v>3</v>
      </c>
    </row>
    <row r="17" spans="1:9" ht="19">
      <c r="A17" s="67"/>
      <c r="B17" s="38"/>
      <c r="C17" s="37"/>
      <c r="D17" s="37"/>
      <c r="E17" s="40"/>
      <c r="F17" s="40"/>
      <c r="G17" s="40"/>
      <c r="H17" s="49"/>
      <c r="I17" s="5"/>
    </row>
    <row r="18" spans="1:9" ht="19">
      <c r="A18" s="67">
        <v>4</v>
      </c>
      <c r="B18" s="38">
        <v>1</v>
      </c>
      <c r="C18" s="37"/>
      <c r="D18" s="37"/>
      <c r="E18" s="40">
        <v>4.1661921296296298E-2</v>
      </c>
      <c r="F18" s="40">
        <v>4.1661921296296298E-2</v>
      </c>
      <c r="G18" s="40">
        <f t="shared" ref="G18:G21" si="6">AVERAGE(E18:F18)</f>
        <v>4.1661921296296298E-2</v>
      </c>
      <c r="H18" s="49">
        <f>IF(G18&gt;1,COUNTIF(G:G,"&lt;1")+RANK(G18,G:G,0),RANK(G18,G:G,1))</f>
        <v>3</v>
      </c>
      <c r="I18" s="5">
        <f t="shared" ref="I18:I21" si="7">IF(H18&lt;6,SUM(6-H18),"0")</f>
        <v>3</v>
      </c>
    </row>
    <row r="19" spans="1:9" ht="19">
      <c r="A19" s="67"/>
      <c r="B19" s="38">
        <v>2</v>
      </c>
      <c r="C19" s="37"/>
      <c r="D19" s="37"/>
      <c r="E19" s="40">
        <v>4.1661921296296298E-2</v>
      </c>
      <c r="F19" s="40">
        <v>4.1661921296296298E-2</v>
      </c>
      <c r="G19" s="40">
        <f t="shared" si="6"/>
        <v>4.1661921296296298E-2</v>
      </c>
      <c r="H19" s="49">
        <f>IF(G19&gt;1,COUNTIF(G:G,"&lt;1")+RANK(G19,G:G,0),RANK(G19,G:G,1))</f>
        <v>3</v>
      </c>
      <c r="I19" s="5">
        <f t="shared" si="7"/>
        <v>3</v>
      </c>
    </row>
    <row r="20" spans="1:9" ht="19">
      <c r="A20" s="67"/>
      <c r="B20" s="38">
        <v>3</v>
      </c>
      <c r="C20" s="37"/>
      <c r="D20" s="37"/>
      <c r="E20" s="40">
        <v>4.1661921296296298E-2</v>
      </c>
      <c r="F20" s="40">
        <v>4.1661921296296298E-2</v>
      </c>
      <c r="G20" s="40">
        <f t="shared" si="6"/>
        <v>4.1661921296296298E-2</v>
      </c>
      <c r="H20" s="49">
        <f>IF(G20&gt;1,COUNTIF(G:G,"&lt;1")+RANK(G20,G:G,0),RANK(G20,G:G,1))</f>
        <v>3</v>
      </c>
      <c r="I20" s="5">
        <f t="shared" si="7"/>
        <v>3</v>
      </c>
    </row>
    <row r="21" spans="1:9" ht="19">
      <c r="A21" s="67"/>
      <c r="B21" s="38">
        <v>4</v>
      </c>
      <c r="C21" s="37"/>
      <c r="D21" s="37"/>
      <c r="E21" s="40">
        <v>4.1661921296296298E-2</v>
      </c>
      <c r="F21" s="40">
        <v>4.1661921296296298E-2</v>
      </c>
      <c r="G21" s="40">
        <f t="shared" si="6"/>
        <v>4.1661921296296298E-2</v>
      </c>
      <c r="H21" s="49">
        <f>IF(G21&gt;1,COUNTIF(G:G,"&lt;1")+RANK(G21,G:G,0),RANK(G21,G:G,1))</f>
        <v>3</v>
      </c>
      <c r="I21" s="5">
        <f t="shared" si="7"/>
        <v>3</v>
      </c>
    </row>
    <row r="22" spans="1:9" ht="19">
      <c r="A22" s="67"/>
      <c r="B22" s="38"/>
      <c r="C22" s="37"/>
      <c r="D22" s="37"/>
      <c r="E22" s="40"/>
      <c r="F22" s="40"/>
      <c r="G22" s="40"/>
      <c r="H22" s="49"/>
      <c r="I22" s="5"/>
    </row>
    <row r="26" spans="1:9">
      <c r="D26" s="19"/>
      <c r="E26" s="18"/>
    </row>
    <row r="27" spans="1:9">
      <c r="D27" s="19"/>
      <c r="E27" s="18"/>
    </row>
    <row r="28" spans="1:9">
      <c r="D28" s="19"/>
      <c r="E28" s="18"/>
    </row>
    <row r="29" spans="1:9">
      <c r="D29" s="19"/>
      <c r="E29" s="18"/>
    </row>
    <row r="30" spans="1:9">
      <c r="D30" s="18"/>
      <c r="E30" s="18"/>
    </row>
  </sheetData>
  <mergeCells count="4">
    <mergeCell ref="A13:A17"/>
    <mergeCell ref="A18:A22"/>
    <mergeCell ref="A5:A8"/>
    <mergeCell ref="A9:A12"/>
  </mergeCells>
  <pageMargins left="0.7" right="0.7" top="0.75" bottom="0.75" header="0.3" footer="0.3"/>
  <pageSetup scale="99" orientation="landscape" horizontalDpi="0" verticalDpi="0" copies="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21"/>
  <sheetViews>
    <sheetView workbookViewId="0">
      <selection activeCell="F13" sqref="F13"/>
    </sheetView>
  </sheetViews>
  <sheetFormatPr baseColWidth="10" defaultColWidth="8.83203125" defaultRowHeight="15"/>
  <cols>
    <col min="3" max="3" width="23.5" customWidth="1"/>
    <col min="5" max="5" width="13.5" customWidth="1"/>
    <col min="6" max="6" width="12.5" customWidth="1"/>
    <col min="7" max="7" width="15" bestFit="1" customWidth="1"/>
  </cols>
  <sheetData>
    <row r="1" spans="1:9" ht="29">
      <c r="A1" s="34" t="s">
        <v>90</v>
      </c>
      <c r="D1" s="16"/>
      <c r="E1" s="16"/>
      <c r="F1" s="16"/>
    </row>
    <row r="2" spans="1:9">
      <c r="D2" s="16"/>
      <c r="E2" s="16"/>
      <c r="F2" s="16"/>
    </row>
    <row r="3" spans="1:9" ht="20" thickBot="1">
      <c r="A3" s="12"/>
      <c r="B3" s="12"/>
      <c r="C3" s="12"/>
      <c r="D3" s="21"/>
      <c r="E3" s="21"/>
      <c r="F3" s="21"/>
      <c r="G3" s="2"/>
      <c r="H3" s="2"/>
      <c r="I3" s="1"/>
    </row>
    <row r="4" spans="1:9" ht="19">
      <c r="A4" s="41" t="s">
        <v>2</v>
      </c>
      <c r="B4" s="26" t="s">
        <v>3</v>
      </c>
      <c r="C4" s="36" t="s">
        <v>10</v>
      </c>
      <c r="D4" s="36"/>
      <c r="E4" s="43" t="s">
        <v>5</v>
      </c>
      <c r="F4" s="43" t="s">
        <v>6</v>
      </c>
      <c r="G4" s="46" t="s">
        <v>7</v>
      </c>
      <c r="H4" s="47" t="s">
        <v>9</v>
      </c>
      <c r="I4" s="48" t="s">
        <v>8</v>
      </c>
    </row>
    <row r="5" spans="1:9" ht="19">
      <c r="A5" s="68">
        <v>1</v>
      </c>
      <c r="B5" s="38">
        <v>1</v>
      </c>
      <c r="C5" s="37" t="s">
        <v>43</v>
      </c>
      <c r="D5" s="5"/>
      <c r="E5" s="40">
        <v>5.3796296296296296E-4</v>
      </c>
      <c r="F5" s="40">
        <v>5.3622685185185186E-4</v>
      </c>
      <c r="G5" s="40">
        <f>AVERAGE(E5:F5)</f>
        <v>5.3709490740740736E-4</v>
      </c>
      <c r="H5" s="49">
        <f t="shared" ref="H5:H20" si="0">IF(G5&gt;1,COUNTIF(G:G,"&lt;1")+RANK(G5,G:G,0),RANK(G5,G:G,1))</f>
        <v>2</v>
      </c>
      <c r="I5" s="5">
        <f>IF(H5&lt;6,SUM(6-H5),"0")</f>
        <v>4</v>
      </c>
    </row>
    <row r="6" spans="1:9" ht="19">
      <c r="A6" s="69"/>
      <c r="B6" s="38">
        <v>2</v>
      </c>
      <c r="C6" s="37" t="s">
        <v>40</v>
      </c>
      <c r="D6" s="5"/>
      <c r="E6" s="40">
        <v>5.0416666666666676E-4</v>
      </c>
      <c r="F6" s="40">
        <v>5.0312499999999999E-4</v>
      </c>
      <c r="G6" s="40">
        <f t="shared" ref="G6:G8" si="1">AVERAGE(E6:F6)</f>
        <v>5.0364583333333338E-4</v>
      </c>
      <c r="H6" s="49">
        <f t="shared" si="0"/>
        <v>1</v>
      </c>
      <c r="I6" s="5">
        <f t="shared" ref="I6:I12" si="2">IF(H6&lt;6,SUM(6-H6),"0")</f>
        <v>5</v>
      </c>
    </row>
    <row r="7" spans="1:9" ht="19">
      <c r="A7" s="69"/>
      <c r="B7" s="38">
        <v>3</v>
      </c>
      <c r="C7" s="37" t="s">
        <v>53</v>
      </c>
      <c r="D7" s="5"/>
      <c r="E7" s="40">
        <v>4.1661921296296298E-2</v>
      </c>
      <c r="F7" s="40">
        <v>4.1661921296296298E-2</v>
      </c>
      <c r="G7" s="40">
        <f t="shared" si="1"/>
        <v>4.1661921296296298E-2</v>
      </c>
      <c r="H7" s="49">
        <f t="shared" si="0"/>
        <v>5</v>
      </c>
      <c r="I7" s="5">
        <f t="shared" si="2"/>
        <v>1</v>
      </c>
    </row>
    <row r="8" spans="1:9" ht="19">
      <c r="A8" s="70"/>
      <c r="B8" s="38">
        <v>4</v>
      </c>
      <c r="D8" s="37"/>
      <c r="E8" s="40">
        <v>4.1661921296296298E-2</v>
      </c>
      <c r="F8" s="40">
        <v>4.1661921296296298E-2</v>
      </c>
      <c r="G8" s="40">
        <f t="shared" si="1"/>
        <v>4.1661921296296298E-2</v>
      </c>
      <c r="H8" s="49">
        <f t="shared" si="0"/>
        <v>5</v>
      </c>
      <c r="I8" s="5">
        <f t="shared" si="2"/>
        <v>1</v>
      </c>
    </row>
    <row r="9" spans="1:9" ht="19">
      <c r="A9" s="68">
        <v>2</v>
      </c>
      <c r="B9" s="38">
        <v>1</v>
      </c>
      <c r="C9" s="37" t="s">
        <v>54</v>
      </c>
      <c r="D9" s="37"/>
      <c r="E9" s="40">
        <v>6.4490740740740741E-4</v>
      </c>
      <c r="F9" s="40">
        <v>6.4490740740740741E-4</v>
      </c>
      <c r="G9" s="40">
        <f t="shared" ref="G9:G12" si="3">AVERAGE(E9:F9)</f>
        <v>6.4490740740740741E-4</v>
      </c>
      <c r="H9" s="49">
        <f t="shared" si="0"/>
        <v>3</v>
      </c>
      <c r="I9" s="5">
        <f t="shared" si="2"/>
        <v>3</v>
      </c>
    </row>
    <row r="10" spans="1:9" ht="19">
      <c r="A10" s="69"/>
      <c r="B10" s="38">
        <v>2</v>
      </c>
      <c r="C10" s="37" t="s">
        <v>56</v>
      </c>
      <c r="D10" s="37"/>
      <c r="E10" s="40">
        <v>4.1661921296296298E-2</v>
      </c>
      <c r="F10" s="40">
        <v>4.1661921296296298E-2</v>
      </c>
      <c r="G10" s="40">
        <f t="shared" si="3"/>
        <v>4.1661921296296298E-2</v>
      </c>
      <c r="H10" s="49">
        <f t="shared" si="0"/>
        <v>5</v>
      </c>
      <c r="I10" s="5">
        <f t="shared" si="2"/>
        <v>1</v>
      </c>
    </row>
    <row r="11" spans="1:9" ht="19">
      <c r="A11" s="69"/>
      <c r="B11" s="38">
        <v>3</v>
      </c>
      <c r="C11" s="37" t="s">
        <v>65</v>
      </c>
      <c r="D11" s="37"/>
      <c r="E11" s="40">
        <v>7.0648148148148154E-4</v>
      </c>
      <c r="F11" s="40">
        <v>7.0590277777777784E-4</v>
      </c>
      <c r="G11" s="40">
        <f t="shared" si="3"/>
        <v>7.0619212962962975E-4</v>
      </c>
      <c r="H11" s="49">
        <f t="shared" si="0"/>
        <v>4</v>
      </c>
      <c r="I11" s="5">
        <f t="shared" si="2"/>
        <v>2</v>
      </c>
    </row>
    <row r="12" spans="1:9" ht="19">
      <c r="A12" s="70"/>
      <c r="B12" s="38">
        <v>4</v>
      </c>
      <c r="D12" s="37"/>
      <c r="E12" s="40">
        <v>4.1661921296296298E-2</v>
      </c>
      <c r="F12" s="40">
        <v>4.1661921296296298E-2</v>
      </c>
      <c r="G12" s="40">
        <f t="shared" si="3"/>
        <v>4.1661921296296298E-2</v>
      </c>
      <c r="H12" s="49">
        <f t="shared" si="0"/>
        <v>5</v>
      </c>
      <c r="I12" s="5">
        <f t="shared" si="2"/>
        <v>1</v>
      </c>
    </row>
    <row r="13" spans="1:9" ht="19">
      <c r="A13" s="68">
        <v>3</v>
      </c>
      <c r="B13" s="38">
        <v>1</v>
      </c>
      <c r="C13" s="37"/>
      <c r="D13" s="37"/>
      <c r="E13" s="40">
        <v>4.1661921296296298E-2</v>
      </c>
      <c r="F13" s="40">
        <v>4.1661921296296298E-2</v>
      </c>
      <c r="G13" s="40">
        <f t="shared" ref="G13:G16" si="4">AVERAGE(E13:F13)</f>
        <v>4.1661921296296298E-2</v>
      </c>
      <c r="H13" s="49">
        <f t="shared" si="0"/>
        <v>5</v>
      </c>
      <c r="I13" s="5">
        <f t="shared" ref="I13:I16" si="5">IF(H13&lt;6,SUM(6-H13),"0")</f>
        <v>1</v>
      </c>
    </row>
    <row r="14" spans="1:9" ht="19">
      <c r="A14" s="69"/>
      <c r="B14" s="38">
        <v>2</v>
      </c>
      <c r="C14" s="37"/>
      <c r="D14" s="37"/>
      <c r="E14" s="40">
        <v>4.1661921296296298E-2</v>
      </c>
      <c r="F14" s="40">
        <v>4.1661921296296298E-2</v>
      </c>
      <c r="G14" s="40">
        <f t="shared" si="4"/>
        <v>4.1661921296296298E-2</v>
      </c>
      <c r="H14" s="49">
        <f t="shared" si="0"/>
        <v>5</v>
      </c>
      <c r="I14" s="5">
        <f t="shared" si="5"/>
        <v>1</v>
      </c>
    </row>
    <row r="15" spans="1:9" ht="19">
      <c r="A15" s="69"/>
      <c r="B15" s="38">
        <v>3</v>
      </c>
      <c r="C15" s="37"/>
      <c r="D15" s="37"/>
      <c r="E15" s="40">
        <v>4.1661921296296298E-2</v>
      </c>
      <c r="F15" s="40">
        <v>4.1661921296296298E-2</v>
      </c>
      <c r="G15" s="40">
        <f t="shared" si="4"/>
        <v>4.1661921296296298E-2</v>
      </c>
      <c r="H15" s="49">
        <f t="shared" si="0"/>
        <v>5</v>
      </c>
      <c r="I15" s="5">
        <f t="shared" si="5"/>
        <v>1</v>
      </c>
    </row>
    <row r="16" spans="1:9" ht="19">
      <c r="A16" s="70"/>
      <c r="B16" s="38">
        <v>4</v>
      </c>
      <c r="C16" s="37"/>
      <c r="D16" s="37"/>
      <c r="E16" s="40">
        <v>4.1661921296296298E-2</v>
      </c>
      <c r="F16" s="40">
        <v>4.1661921296296298E-2</v>
      </c>
      <c r="G16" s="40">
        <f t="shared" si="4"/>
        <v>4.1661921296296298E-2</v>
      </c>
      <c r="H16" s="49">
        <f t="shared" si="0"/>
        <v>5</v>
      </c>
      <c r="I16" s="5">
        <f t="shared" si="5"/>
        <v>1</v>
      </c>
    </row>
    <row r="17" spans="1:9" ht="19">
      <c r="A17" s="67">
        <v>4</v>
      </c>
      <c r="B17" s="38">
        <v>1</v>
      </c>
      <c r="C17" s="37"/>
      <c r="D17" s="37"/>
      <c r="E17" s="40">
        <v>4.1661921296296298E-2</v>
      </c>
      <c r="F17" s="40">
        <v>4.1661921296296298E-2</v>
      </c>
      <c r="G17" s="40">
        <f t="shared" ref="G17:G20" si="6">AVERAGE(E17:F17)</f>
        <v>4.1661921296296298E-2</v>
      </c>
      <c r="H17" s="49">
        <f t="shared" si="0"/>
        <v>5</v>
      </c>
      <c r="I17" s="5">
        <f t="shared" ref="I17:I20" si="7">IF(H17&lt;6,SUM(6-H17),"0")</f>
        <v>1</v>
      </c>
    </row>
    <row r="18" spans="1:9" ht="19">
      <c r="A18" s="67"/>
      <c r="B18" s="38">
        <v>2</v>
      </c>
      <c r="C18" s="37"/>
      <c r="D18" s="37"/>
      <c r="E18" s="40">
        <v>4.1661921296296298E-2</v>
      </c>
      <c r="F18" s="40">
        <v>4.1661921296296298E-2</v>
      </c>
      <c r="G18" s="40">
        <f t="shared" si="6"/>
        <v>4.1661921296296298E-2</v>
      </c>
      <c r="H18" s="49">
        <f t="shared" si="0"/>
        <v>5</v>
      </c>
      <c r="I18" s="5">
        <f t="shared" si="7"/>
        <v>1</v>
      </c>
    </row>
    <row r="19" spans="1:9" ht="19">
      <c r="A19" s="67"/>
      <c r="B19" s="38">
        <v>3</v>
      </c>
      <c r="C19" s="37"/>
      <c r="D19" s="37"/>
      <c r="E19" s="40">
        <v>4.1661921296296298E-2</v>
      </c>
      <c r="F19" s="40">
        <v>4.1661921296296298E-2</v>
      </c>
      <c r="G19" s="40">
        <f t="shared" si="6"/>
        <v>4.1661921296296298E-2</v>
      </c>
      <c r="H19" s="49">
        <f t="shared" si="0"/>
        <v>5</v>
      </c>
      <c r="I19" s="5">
        <f t="shared" si="7"/>
        <v>1</v>
      </c>
    </row>
    <row r="20" spans="1:9" ht="19">
      <c r="A20" s="67"/>
      <c r="B20" s="38">
        <v>4</v>
      </c>
      <c r="C20" s="37"/>
      <c r="D20" s="37"/>
      <c r="E20" s="40">
        <v>4.1661921296296298E-2</v>
      </c>
      <c r="F20" s="40">
        <v>4.1661921296296298E-2</v>
      </c>
      <c r="G20" s="40">
        <f t="shared" si="6"/>
        <v>4.1661921296296298E-2</v>
      </c>
      <c r="H20" s="49">
        <f t="shared" si="0"/>
        <v>5</v>
      </c>
      <c r="I20" s="5">
        <f t="shared" si="7"/>
        <v>1</v>
      </c>
    </row>
    <row r="21" spans="1:9" ht="19">
      <c r="A21" s="67"/>
      <c r="B21" s="38"/>
      <c r="C21" s="37"/>
      <c r="D21" s="37"/>
      <c r="E21" s="40"/>
      <c r="F21" s="40"/>
      <c r="G21" s="40"/>
      <c r="H21" s="49"/>
      <c r="I21" s="5"/>
    </row>
  </sheetData>
  <mergeCells count="4">
    <mergeCell ref="A17:A21"/>
    <mergeCell ref="A9:A12"/>
    <mergeCell ref="A5:A8"/>
    <mergeCell ref="A13:A16"/>
  </mergeCells>
  <pageMargins left="0.7" right="0.7" top="0.75" bottom="0.75" header="0.3" footer="0.3"/>
  <pageSetup orientation="landscape" horizontalDpi="0" verticalDpi="0" copies="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32"/>
  <sheetViews>
    <sheetView workbookViewId="0">
      <selection activeCell="G12" sqref="G12"/>
    </sheetView>
  </sheetViews>
  <sheetFormatPr baseColWidth="10" defaultColWidth="8.83203125" defaultRowHeight="15"/>
  <cols>
    <col min="2" max="2" width="18.1640625" customWidth="1"/>
    <col min="3" max="3" width="18" customWidth="1"/>
    <col min="4" max="4" width="18.5" style="16" customWidth="1"/>
    <col min="5" max="5" width="17.6640625" style="16" customWidth="1"/>
    <col min="6" max="6" width="17.83203125" style="16" customWidth="1"/>
    <col min="7" max="7" width="16.6640625" customWidth="1"/>
  </cols>
  <sheetData>
    <row r="1" spans="1:9" ht="29">
      <c r="A1" s="34" t="s">
        <v>133</v>
      </c>
    </row>
    <row r="3" spans="1:9" ht="20" thickBot="1">
      <c r="A3" s="12"/>
      <c r="B3" s="12"/>
      <c r="C3" s="12"/>
      <c r="D3" s="21"/>
      <c r="E3" s="21"/>
      <c r="F3" s="21"/>
      <c r="G3" s="2"/>
      <c r="H3" s="2"/>
      <c r="I3" s="1"/>
    </row>
    <row r="4" spans="1:9" ht="19">
      <c r="A4" s="41" t="s">
        <v>2</v>
      </c>
      <c r="B4" s="26" t="s">
        <v>3</v>
      </c>
      <c r="C4" s="36" t="s">
        <v>10</v>
      </c>
      <c r="D4" s="36"/>
      <c r="E4" s="43" t="s">
        <v>5</v>
      </c>
      <c r="F4" s="43" t="s">
        <v>6</v>
      </c>
      <c r="G4" s="46" t="s">
        <v>7</v>
      </c>
      <c r="H4" s="47" t="s">
        <v>9</v>
      </c>
      <c r="I4" s="48" t="s">
        <v>8</v>
      </c>
    </row>
    <row r="5" spans="1:9" ht="19">
      <c r="A5" s="68">
        <v>1</v>
      </c>
      <c r="B5" s="38">
        <v>1</v>
      </c>
      <c r="C5" s="54" t="s">
        <v>85</v>
      </c>
      <c r="D5" s="5"/>
      <c r="E5" s="40">
        <v>1.2766203703703705E-3</v>
      </c>
      <c r="F5" s="40">
        <v>1.2748842592592592E-3</v>
      </c>
      <c r="G5" s="40">
        <f>AVERAGE(E5:F5)</f>
        <v>1.2757523148148148E-3</v>
      </c>
      <c r="H5" s="49">
        <f>IF(G5&gt;1,COUNTIF(G:G,"&lt;1")+RANK(G5,G:G,0),RANK(G5,G:G,1))</f>
        <v>1</v>
      </c>
      <c r="I5" s="5">
        <f>IF(H5&lt;6,SUM(6-H5),"0")</f>
        <v>5</v>
      </c>
    </row>
    <row r="6" spans="1:9" ht="19">
      <c r="A6" s="69"/>
      <c r="B6" s="38">
        <v>2</v>
      </c>
      <c r="C6" s="37" t="s">
        <v>55</v>
      </c>
      <c r="D6" s="5"/>
      <c r="E6" s="40">
        <v>1.8402777777777777E-3</v>
      </c>
      <c r="F6" s="40">
        <v>1.8402777777777777E-3</v>
      </c>
      <c r="G6" s="40">
        <f t="shared" ref="G6:G7" si="0">AVERAGE(E6:F6)</f>
        <v>1.8402777777777777E-3</v>
      </c>
      <c r="H6" s="49">
        <f>IF(G6&gt;1,COUNTIF(G:G,"&lt;1")+RANK(G6,G:G,0),RANK(G6,G:G,1))</f>
        <v>3</v>
      </c>
      <c r="I6" s="5">
        <f t="shared" ref="I6:I13" si="1">IF(H6&lt;6,SUM(6-H6),"0")</f>
        <v>3</v>
      </c>
    </row>
    <row r="7" spans="1:9" ht="19">
      <c r="A7" s="69"/>
      <c r="B7" s="38">
        <v>3</v>
      </c>
      <c r="C7" s="37" t="s">
        <v>42</v>
      </c>
      <c r="D7" s="5"/>
      <c r="E7" s="40">
        <v>1.2837962962962963E-3</v>
      </c>
      <c r="F7" s="40">
        <v>1.283912037037037E-3</v>
      </c>
      <c r="G7" s="40">
        <f t="shared" si="0"/>
        <v>1.2838541666666667E-3</v>
      </c>
      <c r="H7" s="49">
        <f>IF(G7&gt;1,COUNTIF(G:G,"&lt;1")+RANK(G7,G:G,0),RANK(G7,G:G,1))</f>
        <v>2</v>
      </c>
      <c r="I7" s="5">
        <f t="shared" si="1"/>
        <v>4</v>
      </c>
    </row>
    <row r="8" spans="1:9" ht="19">
      <c r="A8" s="69"/>
      <c r="B8" s="38">
        <v>4</v>
      </c>
      <c r="C8" s="37" t="s">
        <v>44</v>
      </c>
      <c r="D8" s="37"/>
      <c r="E8" s="40">
        <v>1.8750000000000001E-3</v>
      </c>
      <c r="F8" s="40">
        <v>1.8767361111111111E-3</v>
      </c>
      <c r="G8" s="40">
        <f t="shared" ref="G8:G9" si="2">AVERAGE(E8:F8)</f>
        <v>1.8758680555555555E-3</v>
      </c>
      <c r="H8" s="49">
        <f>IF(G8&gt;1,COUNTIF(G:G,"&lt;1")+RANK(G8,G:G,0),RANK(G8,G:G,1))</f>
        <v>4</v>
      </c>
      <c r="I8" s="5">
        <f t="shared" si="1"/>
        <v>2</v>
      </c>
    </row>
    <row r="9" spans="1:9" ht="19">
      <c r="A9" s="69"/>
      <c r="B9" s="38">
        <v>5</v>
      </c>
      <c r="C9" s="37" t="s">
        <v>92</v>
      </c>
      <c r="D9" s="37"/>
      <c r="E9" s="40">
        <v>3.2638888888888891E-3</v>
      </c>
      <c r="F9" s="40">
        <v>3.2986111111111111E-3</v>
      </c>
      <c r="G9" s="40">
        <f t="shared" si="2"/>
        <v>3.2812500000000003E-3</v>
      </c>
      <c r="H9" s="49">
        <f>IF(G9&gt;1,COUNTIF(G:G,"&lt;1")+RANK(G9,G:G,0),RANK(G9,G:G,1))</f>
        <v>6</v>
      </c>
      <c r="I9" s="5" t="str">
        <f t="shared" ref="I9" si="3">IF(H9&lt;6,SUM(6-H9),"0")</f>
        <v>0</v>
      </c>
    </row>
    <row r="10" spans="1:9" ht="19">
      <c r="A10" s="69"/>
      <c r="B10" s="38">
        <v>6</v>
      </c>
      <c r="C10" s="37" t="s">
        <v>57</v>
      </c>
      <c r="D10" s="37"/>
      <c r="E10" s="40">
        <v>2.3287037037037039E-3</v>
      </c>
      <c r="F10" s="40">
        <v>2.3277777777777776E-3</v>
      </c>
      <c r="G10" s="40">
        <f t="shared" ref="G10:G13" si="4">AVERAGE(E10:F10)</f>
        <v>2.328240740740741E-3</v>
      </c>
      <c r="H10" s="49">
        <f t="shared" ref="H10:H13" si="5">IF(G10&gt;1,COUNTIF(G:G,"&lt;1")+RANK(G10,G:G,0),RANK(G10,G:G,1))</f>
        <v>5</v>
      </c>
      <c r="I10" s="5">
        <f t="shared" si="1"/>
        <v>1</v>
      </c>
    </row>
    <row r="11" spans="1:9" ht="19">
      <c r="A11" s="69"/>
      <c r="B11" s="38">
        <v>7</v>
      </c>
      <c r="D11" s="37"/>
      <c r="E11" s="40">
        <v>6.25E-2</v>
      </c>
      <c r="F11" s="40">
        <v>2.0833333333333332E-2</v>
      </c>
      <c r="G11" s="40">
        <v>2.0833333333333332E-2</v>
      </c>
      <c r="H11" s="49">
        <f t="shared" si="5"/>
        <v>7</v>
      </c>
      <c r="I11" s="5" t="str">
        <f t="shared" si="1"/>
        <v>0</v>
      </c>
    </row>
    <row r="12" spans="1:9" ht="19">
      <c r="A12" s="69"/>
      <c r="D12" s="37"/>
      <c r="E12" s="40">
        <v>2.0833333333333332E-2</v>
      </c>
      <c r="F12" s="40">
        <v>2.0833333333333332E-2</v>
      </c>
      <c r="G12" s="40">
        <f t="shared" si="4"/>
        <v>2.0833333333333332E-2</v>
      </c>
      <c r="H12" s="49">
        <f t="shared" si="5"/>
        <v>7</v>
      </c>
      <c r="I12" s="5" t="str">
        <f t="shared" si="1"/>
        <v>0</v>
      </c>
    </row>
    <row r="13" spans="1:9" ht="19">
      <c r="A13" s="70"/>
      <c r="D13" s="37"/>
      <c r="E13" s="40">
        <v>2.0833333333333332E-2</v>
      </c>
      <c r="F13" s="40">
        <v>2.0833333333333332E-2</v>
      </c>
      <c r="G13" s="40">
        <f t="shared" si="4"/>
        <v>2.0833333333333332E-2</v>
      </c>
      <c r="H13" s="49">
        <f t="shared" si="5"/>
        <v>7</v>
      </c>
      <c r="I13" s="5" t="str">
        <f t="shared" si="1"/>
        <v>0</v>
      </c>
    </row>
    <row r="14" spans="1:9" ht="19">
      <c r="A14" s="62"/>
      <c r="B14" s="38"/>
      <c r="C14" s="37"/>
      <c r="D14" s="37"/>
      <c r="E14" s="40"/>
      <c r="F14" s="40"/>
      <c r="G14" s="40"/>
      <c r="H14" s="49"/>
      <c r="I14" s="5"/>
    </row>
    <row r="15" spans="1:9" ht="19">
      <c r="A15" s="1"/>
      <c r="B15" s="9"/>
      <c r="C15" s="1"/>
      <c r="D15" s="18"/>
      <c r="E15" s="18"/>
      <c r="F15" s="18"/>
      <c r="G15" s="1"/>
      <c r="H15" s="1"/>
      <c r="I15" s="1"/>
    </row>
    <row r="16" spans="1:9" ht="19">
      <c r="A16" s="1"/>
      <c r="B16" s="9"/>
      <c r="C16" s="10"/>
      <c r="D16" s="20"/>
      <c r="E16" s="20"/>
      <c r="F16" s="20"/>
      <c r="G16" s="15"/>
      <c r="H16" s="1"/>
      <c r="I16" s="1"/>
    </row>
    <row r="17" spans="2:7" ht="19">
      <c r="B17" s="9"/>
      <c r="G17" s="3"/>
    </row>
    <row r="28" spans="2:7">
      <c r="D28" s="19"/>
      <c r="E28" s="18"/>
    </row>
    <row r="29" spans="2:7">
      <c r="D29" s="19"/>
      <c r="E29" s="18"/>
    </row>
    <row r="30" spans="2:7">
      <c r="D30" s="19"/>
      <c r="E30" s="18"/>
    </row>
    <row r="31" spans="2:7">
      <c r="D31" s="19"/>
      <c r="E31" s="18"/>
    </row>
    <row r="32" spans="2:7">
      <c r="D32" s="18"/>
      <c r="E32" s="18"/>
    </row>
  </sheetData>
  <mergeCells count="1">
    <mergeCell ref="A5:A13"/>
  </mergeCells>
  <pageMargins left="0.7" right="0.7" top="0.75" bottom="0.75" header="0.3" footer="0.3"/>
  <pageSetup scale="99" orientation="landscape" horizontalDpi="0" verticalDpi="0" copies="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6"/>
  <sheetViews>
    <sheetView workbookViewId="0">
      <selection activeCell="F8" sqref="F8"/>
    </sheetView>
  </sheetViews>
  <sheetFormatPr baseColWidth="10" defaultColWidth="8.83203125" defaultRowHeight="15"/>
  <cols>
    <col min="3" max="3" width="19.6640625" customWidth="1"/>
    <col min="5" max="5" width="16.1640625" customWidth="1"/>
    <col min="6" max="6" width="18.5" customWidth="1"/>
    <col min="7" max="7" width="19" customWidth="1"/>
  </cols>
  <sheetData>
    <row r="1" spans="1:9" ht="29">
      <c r="A1" s="34" t="s">
        <v>91</v>
      </c>
      <c r="D1" s="16"/>
      <c r="E1" s="16"/>
      <c r="F1" s="16"/>
    </row>
    <row r="2" spans="1:9">
      <c r="D2" s="16"/>
      <c r="E2" s="16"/>
      <c r="F2" s="16"/>
    </row>
    <row r="3" spans="1:9" ht="20" thickBot="1">
      <c r="A3" s="12"/>
      <c r="B3" s="12"/>
      <c r="C3" s="12"/>
      <c r="D3" s="21"/>
      <c r="E3" s="21"/>
      <c r="F3" s="21"/>
      <c r="G3" s="2"/>
      <c r="H3" s="2"/>
      <c r="I3" s="1"/>
    </row>
    <row r="4" spans="1:9" ht="19">
      <c r="A4" s="41" t="s">
        <v>2</v>
      </c>
      <c r="B4" s="26" t="s">
        <v>3</v>
      </c>
      <c r="C4" s="36" t="s">
        <v>10</v>
      </c>
      <c r="D4" s="36"/>
      <c r="E4" s="43" t="s">
        <v>5</v>
      </c>
      <c r="F4" s="43" t="s">
        <v>6</v>
      </c>
      <c r="G4" s="46" t="s">
        <v>7</v>
      </c>
      <c r="H4" s="47" t="s">
        <v>9</v>
      </c>
      <c r="I4" s="48" t="s">
        <v>8</v>
      </c>
    </row>
    <row r="5" spans="1:9" ht="19">
      <c r="A5" s="67">
        <v>1</v>
      </c>
      <c r="B5" s="38">
        <v>1</v>
      </c>
      <c r="C5" s="37" t="s">
        <v>56</v>
      </c>
      <c r="D5" s="5"/>
      <c r="E5" s="40">
        <v>1.1501157407407406E-3</v>
      </c>
      <c r="F5" s="40">
        <v>1.1510416666666667E-3</v>
      </c>
      <c r="G5" s="40">
        <f>AVERAGE(E5:F5)</f>
        <v>1.1505787037037036E-3</v>
      </c>
      <c r="H5" s="49">
        <f>IF(G5&gt;1,COUNTIF(G:G,"&lt;1")+RANK(G5,G:G,0),RANK(G5,G:G,1))</f>
        <v>5</v>
      </c>
      <c r="I5" s="5">
        <f>IF(H5&lt;6,SUM(6-H5),"0")</f>
        <v>1</v>
      </c>
    </row>
    <row r="6" spans="1:9" ht="19">
      <c r="A6" s="67"/>
      <c r="B6" s="38">
        <v>2</v>
      </c>
      <c r="C6" s="37" t="s">
        <v>40</v>
      </c>
      <c r="D6" s="5"/>
      <c r="E6" s="40">
        <v>1.0340277777777776E-3</v>
      </c>
      <c r="F6" s="40">
        <v>1.0416666666666667E-3</v>
      </c>
      <c r="G6" s="40">
        <f t="shared" ref="G6:G14" si="0">AVERAGE(E6:F6)</f>
        <v>1.0378472222222221E-3</v>
      </c>
      <c r="H6" s="49">
        <f>IF(G6&gt;1,COUNTIF(G:G,"&lt;1")+RANK(G6,G:G,0),RANK(G6,G:G,1))</f>
        <v>4</v>
      </c>
      <c r="I6" s="5">
        <f t="shared" ref="I6:I14" si="1">IF(H6&lt;6,SUM(6-H6),"0")</f>
        <v>2</v>
      </c>
    </row>
    <row r="7" spans="1:9" ht="19">
      <c r="A7" s="67"/>
      <c r="B7" s="38">
        <v>3</v>
      </c>
      <c r="C7" s="37" t="s">
        <v>41</v>
      </c>
      <c r="D7" s="5"/>
      <c r="E7" s="40">
        <v>9.1574074074074073E-4</v>
      </c>
      <c r="F7" s="40">
        <v>9.1874999999999997E-4</v>
      </c>
      <c r="G7" s="40">
        <f t="shared" si="0"/>
        <v>9.1724537037037035E-4</v>
      </c>
      <c r="H7" s="49">
        <f>IF(G7&gt;1,COUNTIF(G:G,"&lt;1")+RANK(G7,G:G,0),RANK(G7,G:G,1))</f>
        <v>3</v>
      </c>
      <c r="I7" s="5">
        <f t="shared" si="1"/>
        <v>3</v>
      </c>
    </row>
    <row r="8" spans="1:9" ht="19">
      <c r="A8" s="67"/>
      <c r="B8" s="38">
        <v>4</v>
      </c>
      <c r="C8" s="37" t="s">
        <v>43</v>
      </c>
      <c r="D8" s="37"/>
      <c r="E8" s="40">
        <v>5.7361111111111122E-4</v>
      </c>
      <c r="F8" s="40">
        <v>5.7476851851851851E-4</v>
      </c>
      <c r="G8" s="40">
        <f t="shared" si="0"/>
        <v>5.7418981481481492E-4</v>
      </c>
      <c r="H8" s="49">
        <f>IF(G8&gt;1,COUNTIF(G:G,"&lt;1")+RANK(G8,G:G,0),RANK(G8,G:G,1))</f>
        <v>1</v>
      </c>
      <c r="I8" s="5">
        <f t="shared" si="1"/>
        <v>5</v>
      </c>
    </row>
    <row r="9" spans="1:9" ht="19">
      <c r="A9" s="67"/>
      <c r="B9" s="38">
        <v>5</v>
      </c>
      <c r="C9" s="37" t="s">
        <v>54</v>
      </c>
      <c r="D9" s="37"/>
      <c r="E9" s="40">
        <v>9.0520833333333339E-4</v>
      </c>
      <c r="F9" s="40">
        <v>9.0671296296296301E-4</v>
      </c>
      <c r="G9" s="40">
        <f t="shared" si="0"/>
        <v>9.0596064814814814E-4</v>
      </c>
      <c r="H9" s="49">
        <f>IF(G9&gt;1,COUNTIF(G:G,"&lt;1")+RANK(G9,G:G,0),RANK(G9,G:G,1))</f>
        <v>2</v>
      </c>
      <c r="I9" s="5">
        <f t="shared" si="1"/>
        <v>4</v>
      </c>
    </row>
    <row r="10" spans="1:9" ht="19">
      <c r="A10" s="67">
        <v>2</v>
      </c>
      <c r="B10" s="38">
        <v>1</v>
      </c>
      <c r="D10" s="37"/>
      <c r="E10" s="40">
        <v>4.1661921296296298E-2</v>
      </c>
      <c r="F10" s="40">
        <v>4.1661921296296298E-2</v>
      </c>
      <c r="G10" s="40">
        <f t="shared" si="0"/>
        <v>4.1661921296296298E-2</v>
      </c>
      <c r="H10" s="49">
        <f t="shared" ref="H10:H14" si="2">IF(G10&gt;1,COUNTIF(G:G,"&lt;1")+RANK(G10,G:G,0),RANK(G10,G:G,1))</f>
        <v>6</v>
      </c>
      <c r="I10" s="5" t="str">
        <f t="shared" si="1"/>
        <v>0</v>
      </c>
    </row>
    <row r="11" spans="1:9" ht="19">
      <c r="A11" s="67"/>
      <c r="B11" s="38">
        <v>2</v>
      </c>
      <c r="C11" s="37"/>
      <c r="D11" s="37"/>
      <c r="E11" s="40">
        <v>4.1661921296296298E-2</v>
      </c>
      <c r="F11" s="40">
        <v>4.1661921296296298E-2</v>
      </c>
      <c r="G11" s="40">
        <f t="shared" si="0"/>
        <v>4.1661921296296298E-2</v>
      </c>
      <c r="H11" s="49">
        <f t="shared" si="2"/>
        <v>6</v>
      </c>
      <c r="I11" s="5" t="str">
        <f t="shared" si="1"/>
        <v>0</v>
      </c>
    </row>
    <row r="12" spans="1:9" ht="19">
      <c r="A12" s="67"/>
      <c r="B12" s="38">
        <v>3</v>
      </c>
      <c r="C12" s="37"/>
      <c r="D12" s="37"/>
      <c r="E12" s="40">
        <v>4.1661921296296298E-2</v>
      </c>
      <c r="F12" s="40">
        <v>4.1661921296296298E-2</v>
      </c>
      <c r="G12" s="40">
        <f t="shared" si="0"/>
        <v>4.1661921296296298E-2</v>
      </c>
      <c r="H12" s="49">
        <f t="shared" si="2"/>
        <v>6</v>
      </c>
      <c r="I12" s="5" t="str">
        <f t="shared" si="1"/>
        <v>0</v>
      </c>
    </row>
    <row r="13" spans="1:9" ht="19">
      <c r="A13" s="67"/>
      <c r="B13" s="38">
        <v>4</v>
      </c>
      <c r="C13" s="37"/>
      <c r="D13" s="37"/>
      <c r="E13" s="40">
        <v>4.1661921296296298E-2</v>
      </c>
      <c r="F13" s="40">
        <v>4.1661921296296298E-2</v>
      </c>
      <c r="G13" s="40">
        <f t="shared" si="0"/>
        <v>4.1661921296296298E-2</v>
      </c>
      <c r="H13" s="49">
        <f t="shared" si="2"/>
        <v>6</v>
      </c>
      <c r="I13" s="5" t="str">
        <f t="shared" si="1"/>
        <v>0</v>
      </c>
    </row>
    <row r="14" spans="1:9" ht="19">
      <c r="A14" s="67"/>
      <c r="B14" s="38">
        <v>5</v>
      </c>
      <c r="C14" s="37"/>
      <c r="D14" s="37"/>
      <c r="E14" s="40">
        <v>4.1661921296296298E-2</v>
      </c>
      <c r="F14" s="40">
        <v>4.1661921296296298E-2</v>
      </c>
      <c r="G14" s="40">
        <f t="shared" si="0"/>
        <v>4.1661921296296298E-2</v>
      </c>
      <c r="H14" s="49">
        <f t="shared" si="2"/>
        <v>6</v>
      </c>
      <c r="I14" s="5" t="str">
        <f t="shared" si="1"/>
        <v>0</v>
      </c>
    </row>
    <row r="15" spans="1:9" ht="19">
      <c r="A15" s="1"/>
      <c r="B15" s="9"/>
      <c r="C15" s="1"/>
      <c r="D15" s="18"/>
      <c r="E15" s="18"/>
      <c r="F15" s="18"/>
      <c r="G15" s="1"/>
      <c r="H15" s="1"/>
      <c r="I15" s="1"/>
    </row>
    <row r="16" spans="1:9" ht="19">
      <c r="A16" s="1"/>
      <c r="B16" s="9"/>
      <c r="C16" s="10"/>
      <c r="D16" s="20"/>
      <c r="E16" s="20"/>
      <c r="F16" s="20"/>
      <c r="G16" s="15"/>
      <c r="H16" s="1"/>
      <c r="I16" s="1"/>
    </row>
  </sheetData>
  <mergeCells count="2">
    <mergeCell ref="A5:A9"/>
    <mergeCell ref="A10:A14"/>
  </mergeCells>
  <pageMargins left="0.7" right="0.7" top="0.75" bottom="0.75" header="0.3" footer="0.3"/>
  <pageSetup orientation="landscape" horizontalDpi="0" verticalDpi="0" copies="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25"/>
  <sheetViews>
    <sheetView workbookViewId="0">
      <selection activeCell="F11" sqref="F11"/>
    </sheetView>
  </sheetViews>
  <sheetFormatPr baseColWidth="10" defaultColWidth="8.83203125" defaultRowHeight="15"/>
  <cols>
    <col min="2" max="2" width="18.1640625" customWidth="1"/>
    <col min="3" max="3" width="18.5" customWidth="1"/>
    <col min="4" max="4" width="18.6640625" customWidth="1"/>
    <col min="5" max="6" width="18.1640625" style="16" customWidth="1"/>
    <col min="7" max="7" width="18.5" style="16" customWidth="1"/>
  </cols>
  <sheetData>
    <row r="1" spans="1:9" ht="29">
      <c r="A1" s="34" t="s">
        <v>94</v>
      </c>
    </row>
    <row r="2" spans="1:9" ht="16" thickBot="1"/>
    <row r="3" spans="1:9" ht="19">
      <c r="A3" s="41" t="s">
        <v>2</v>
      </c>
      <c r="B3" s="26" t="s">
        <v>3</v>
      </c>
      <c r="C3" s="36" t="s">
        <v>10</v>
      </c>
      <c r="D3" s="36" t="s">
        <v>11</v>
      </c>
      <c r="E3" s="42" t="s">
        <v>5</v>
      </c>
      <c r="F3" s="43" t="s">
        <v>6</v>
      </c>
      <c r="G3" s="42" t="s">
        <v>7</v>
      </c>
      <c r="H3" s="2" t="s">
        <v>9</v>
      </c>
      <c r="I3" s="2" t="s">
        <v>8</v>
      </c>
    </row>
    <row r="4" spans="1:9" ht="19">
      <c r="A4" s="67">
        <v>1</v>
      </c>
      <c r="B4" s="38">
        <v>1</v>
      </c>
      <c r="C4" s="37" t="s">
        <v>85</v>
      </c>
      <c r="D4" s="37" t="s">
        <v>61</v>
      </c>
      <c r="E4" s="40">
        <v>2.728009259259259E-4</v>
      </c>
      <c r="F4" s="40">
        <v>2.7592592592592594E-4</v>
      </c>
      <c r="G4" s="40">
        <f>AVERAGE(E4,F4)</f>
        <v>2.7436342592592595E-4</v>
      </c>
      <c r="H4" s="49">
        <f>IF(G4&gt;1,COUNTIF(G:G,"&lt;1")+RANK(G4,G:G,0),RANK(G4,G:G,1))</f>
        <v>3</v>
      </c>
      <c r="I4" s="5">
        <f>IF(H4&lt;6,SUM(6-H4),"0")</f>
        <v>3</v>
      </c>
    </row>
    <row r="5" spans="1:9" ht="19">
      <c r="A5" s="67"/>
      <c r="B5" s="38">
        <v>2</v>
      </c>
      <c r="C5" s="37" t="s">
        <v>40</v>
      </c>
      <c r="D5" s="37" t="s">
        <v>41</v>
      </c>
      <c r="E5" s="40">
        <v>2.2233796296296295E-4</v>
      </c>
      <c r="F5" s="40">
        <v>2.217592592592593E-4</v>
      </c>
      <c r="G5" s="40">
        <f t="shared" ref="G5:G7" si="0">AVERAGE(E5,F5)</f>
        <v>2.2204861111111112E-4</v>
      </c>
      <c r="H5" s="49">
        <f t="shared" ref="H5:H15" si="1">IF(G5&gt;1,COUNTIF(G:G,"&lt;1")+RANK(G5,G:G,0),RANK(G5,G:G,1))</f>
        <v>1</v>
      </c>
      <c r="I5" s="5">
        <f t="shared" ref="I5:I15" si="2">IF(H5&lt;6,SUM(6-H5),"0")</f>
        <v>5</v>
      </c>
    </row>
    <row r="6" spans="1:9" ht="19">
      <c r="A6" s="67"/>
      <c r="B6" s="38">
        <v>3</v>
      </c>
      <c r="C6" s="37" t="s">
        <v>42</v>
      </c>
      <c r="D6" s="37" t="s">
        <v>52</v>
      </c>
      <c r="E6" s="40">
        <v>2.6620370370370372E-4</v>
      </c>
      <c r="F6" s="40">
        <v>2.6539351851851848E-4</v>
      </c>
      <c r="G6" s="40">
        <f t="shared" si="0"/>
        <v>2.6579861111111107E-4</v>
      </c>
      <c r="H6" s="49">
        <f t="shared" si="1"/>
        <v>2</v>
      </c>
      <c r="I6" s="5">
        <f t="shared" si="2"/>
        <v>4</v>
      </c>
    </row>
    <row r="7" spans="1:9" ht="19">
      <c r="A7" s="67"/>
      <c r="B7" s="38">
        <v>4</v>
      </c>
      <c r="C7" s="37" t="s">
        <v>44</v>
      </c>
      <c r="D7" s="37" t="s">
        <v>43</v>
      </c>
      <c r="E7" s="40">
        <v>2.769675925925926E-4</v>
      </c>
      <c r="F7" s="40">
        <v>2.769675925925926E-4</v>
      </c>
      <c r="G7" s="40">
        <f t="shared" si="0"/>
        <v>2.769675925925926E-4</v>
      </c>
      <c r="H7" s="49">
        <f t="shared" si="1"/>
        <v>4</v>
      </c>
      <c r="I7" s="5">
        <f t="shared" si="2"/>
        <v>2</v>
      </c>
    </row>
    <row r="8" spans="1:9" ht="19">
      <c r="A8" s="67">
        <v>2</v>
      </c>
      <c r="B8" s="38">
        <v>1</v>
      </c>
      <c r="C8" s="37" t="s">
        <v>57</v>
      </c>
      <c r="D8" s="37" t="s">
        <v>55</v>
      </c>
      <c r="E8" s="40">
        <v>5.1134259259259253E-4</v>
      </c>
      <c r="F8" s="40">
        <v>4.9953703703703694E-4</v>
      </c>
      <c r="G8" s="40">
        <f>AVERAGE(E8,F8)</f>
        <v>5.0543981481481468E-4</v>
      </c>
      <c r="H8" s="49">
        <f t="shared" si="1"/>
        <v>6</v>
      </c>
      <c r="I8" s="5" t="str">
        <f t="shared" si="2"/>
        <v>0</v>
      </c>
    </row>
    <row r="9" spans="1:9" ht="19">
      <c r="A9" s="67"/>
      <c r="B9" s="38">
        <v>2</v>
      </c>
      <c r="C9" s="37" t="s">
        <v>53</v>
      </c>
      <c r="D9" s="37" t="s">
        <v>54</v>
      </c>
      <c r="E9" s="40">
        <v>4.1661921296296298E-2</v>
      </c>
      <c r="F9" s="40">
        <v>4.1661921296296298E-2</v>
      </c>
      <c r="G9" s="40">
        <f t="shared" ref="G9:G10" si="3">AVERAGE(E9,F9)</f>
        <v>4.1661921296296298E-2</v>
      </c>
      <c r="H9" s="49">
        <f t="shared" si="1"/>
        <v>7</v>
      </c>
      <c r="I9" s="5" t="str">
        <f t="shared" si="2"/>
        <v>0</v>
      </c>
    </row>
    <row r="10" spans="1:9" ht="19">
      <c r="A10" s="67"/>
      <c r="B10" s="38">
        <v>3</v>
      </c>
      <c r="C10" s="8" t="s">
        <v>51</v>
      </c>
      <c r="D10" s="37" t="s">
        <v>86</v>
      </c>
      <c r="E10" s="40">
        <v>3.6655092592592598E-4</v>
      </c>
      <c r="F10" s="40">
        <v>3.6886574074074073E-4</v>
      </c>
      <c r="G10" s="40">
        <f t="shared" si="3"/>
        <v>3.6770833333333339E-4</v>
      </c>
      <c r="H10" s="49">
        <f t="shared" si="1"/>
        <v>5</v>
      </c>
      <c r="I10" s="5">
        <f t="shared" si="2"/>
        <v>1</v>
      </c>
    </row>
    <row r="11" spans="1:9" ht="19">
      <c r="A11" s="67"/>
      <c r="B11" s="38">
        <v>4</v>
      </c>
      <c r="E11" s="40">
        <v>4.1661921296296298E-2</v>
      </c>
      <c r="F11" s="40">
        <v>4.1661921296296298E-2</v>
      </c>
      <c r="G11" s="40">
        <f t="shared" ref="G11:G14" si="4">AVERAGE(E11,F11)</f>
        <v>4.1661921296296298E-2</v>
      </c>
      <c r="H11" s="49">
        <f t="shared" si="1"/>
        <v>7</v>
      </c>
      <c r="I11" s="5" t="str">
        <f t="shared" si="2"/>
        <v>0</v>
      </c>
    </row>
    <row r="12" spans="1:9" ht="19">
      <c r="A12" s="68">
        <v>3</v>
      </c>
      <c r="B12" s="38">
        <v>1</v>
      </c>
      <c r="C12" s="37"/>
      <c r="D12" s="37"/>
      <c r="E12" s="40">
        <v>4.1661921296296298E-2</v>
      </c>
      <c r="F12" s="40">
        <v>4.1661921296296298E-2</v>
      </c>
      <c r="G12" s="40">
        <f t="shared" si="4"/>
        <v>4.1661921296296298E-2</v>
      </c>
      <c r="H12" s="49">
        <f t="shared" si="1"/>
        <v>7</v>
      </c>
      <c r="I12" s="5" t="str">
        <f t="shared" si="2"/>
        <v>0</v>
      </c>
    </row>
    <row r="13" spans="1:9" ht="19">
      <c r="A13" s="69"/>
      <c r="B13" s="38">
        <v>2</v>
      </c>
      <c r="C13" s="37"/>
      <c r="D13" s="37"/>
      <c r="E13" s="40">
        <v>4.1661921296296298E-2</v>
      </c>
      <c r="F13" s="40">
        <v>4.1661921296296298E-2</v>
      </c>
      <c r="G13" s="40">
        <f t="shared" si="4"/>
        <v>4.1661921296296298E-2</v>
      </c>
      <c r="H13" s="49">
        <f t="shared" si="1"/>
        <v>7</v>
      </c>
      <c r="I13" s="5" t="str">
        <f t="shared" si="2"/>
        <v>0</v>
      </c>
    </row>
    <row r="14" spans="1:9" ht="19">
      <c r="A14" s="69"/>
      <c r="B14" s="38">
        <v>3</v>
      </c>
      <c r="C14" s="37"/>
      <c r="D14" s="37"/>
      <c r="E14" s="40">
        <v>4.1661921296296298E-2</v>
      </c>
      <c r="F14" s="40">
        <v>4.1661921296296298E-2</v>
      </c>
      <c r="G14" s="40">
        <f t="shared" si="4"/>
        <v>4.1661921296296298E-2</v>
      </c>
      <c r="H14" s="49">
        <f t="shared" si="1"/>
        <v>7</v>
      </c>
      <c r="I14" s="5" t="str">
        <f t="shared" si="2"/>
        <v>0</v>
      </c>
    </row>
    <row r="15" spans="1:9" ht="19">
      <c r="A15" s="70"/>
      <c r="B15" s="38">
        <v>4</v>
      </c>
      <c r="C15" s="5"/>
      <c r="D15" s="5"/>
      <c r="E15" s="40">
        <v>4.1661921296296298E-2</v>
      </c>
      <c r="F15" s="40">
        <v>4.1661921296296298E-2</v>
      </c>
      <c r="G15" s="40">
        <f t="shared" ref="G15" si="5">AVERAGE(E15,F15)</f>
        <v>4.1661921296296298E-2</v>
      </c>
      <c r="H15" s="49">
        <f t="shared" si="1"/>
        <v>7</v>
      </c>
      <c r="I15" s="5" t="str">
        <f t="shared" si="2"/>
        <v>0</v>
      </c>
    </row>
    <row r="16" spans="1:9">
      <c r="D16" s="1"/>
      <c r="E16" s="18"/>
      <c r="F16" s="18"/>
      <c r="G16" s="18"/>
    </row>
    <row r="17" spans="4:7">
      <c r="D17" s="1"/>
      <c r="E17" s="18"/>
      <c r="F17" s="18"/>
      <c r="G17" s="18"/>
    </row>
    <row r="18" spans="4:7">
      <c r="D18" s="1"/>
      <c r="E18" s="18"/>
      <c r="F18" s="22"/>
      <c r="G18" s="18"/>
    </row>
    <row r="19" spans="4:7">
      <c r="D19" s="1"/>
      <c r="E19" s="18"/>
      <c r="F19" s="18"/>
      <c r="G19" s="18"/>
    </row>
    <row r="20" spans="4:7">
      <c r="D20" s="1"/>
      <c r="E20" s="18"/>
      <c r="F20" s="18"/>
      <c r="G20" s="18"/>
    </row>
    <row r="21" spans="4:7">
      <c r="D21" s="1"/>
      <c r="E21" s="18"/>
      <c r="F21" s="18"/>
      <c r="G21" s="18"/>
    </row>
    <row r="22" spans="4:7">
      <c r="D22" s="1"/>
      <c r="E22" s="18"/>
      <c r="F22" s="18"/>
      <c r="G22" s="23"/>
    </row>
    <row r="23" spans="4:7">
      <c r="D23" s="1"/>
      <c r="E23" s="18"/>
      <c r="F23" s="18"/>
      <c r="G23" s="18"/>
    </row>
    <row r="24" spans="4:7">
      <c r="D24" s="1"/>
      <c r="E24" s="18"/>
      <c r="F24" s="18"/>
      <c r="G24" s="18"/>
    </row>
    <row r="25" spans="4:7">
      <c r="D25" s="1"/>
      <c r="E25" s="18"/>
      <c r="F25" s="18"/>
      <c r="G25" s="18"/>
    </row>
  </sheetData>
  <mergeCells count="3">
    <mergeCell ref="A4:A7"/>
    <mergeCell ref="A8:A11"/>
    <mergeCell ref="A12:A15"/>
  </mergeCells>
  <pageMargins left="0.7" right="0.7" top="0.75" bottom="0.75" header="0.3" footer="0.3"/>
  <pageSetup scale="96" orientation="landscape" horizontalDpi="0" verticalDpi="0" copies="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workbookViewId="0"/>
  </sheetViews>
  <sheetFormatPr baseColWidth="10" defaultColWidth="8.83203125" defaultRowHeight="15"/>
  <cols>
    <col min="2" max="2" width="18.33203125" customWidth="1"/>
    <col min="3" max="3" width="18" customWidth="1"/>
    <col min="4" max="5" width="18" style="16" customWidth="1"/>
    <col min="6" max="6" width="18.5" style="16" customWidth="1"/>
  </cols>
  <sheetData>
    <row r="1" spans="1:9" ht="29">
      <c r="A1" s="34" t="s">
        <v>121</v>
      </c>
    </row>
    <row r="2" spans="1:9" ht="16" thickBot="1"/>
    <row r="3" spans="1:9" ht="19">
      <c r="A3" s="41" t="s">
        <v>2</v>
      </c>
      <c r="B3" s="26" t="s">
        <v>12</v>
      </c>
      <c r="C3" s="36" t="s">
        <v>4</v>
      </c>
      <c r="D3" s="42" t="s">
        <v>5</v>
      </c>
      <c r="E3" s="43" t="s">
        <v>6</v>
      </c>
      <c r="F3" s="42" t="s">
        <v>7</v>
      </c>
      <c r="G3" s="2" t="s">
        <v>9</v>
      </c>
      <c r="H3" s="2" t="s">
        <v>8</v>
      </c>
    </row>
    <row r="4" spans="1:9" ht="19">
      <c r="A4" s="67">
        <v>1</v>
      </c>
      <c r="B4" s="38">
        <v>1</v>
      </c>
      <c r="C4" s="37" t="s">
        <v>96</v>
      </c>
      <c r="D4" s="40">
        <v>0</v>
      </c>
      <c r="E4" s="40">
        <v>0</v>
      </c>
      <c r="F4" s="40">
        <f>AVERAGE(D4,E4)</f>
        <v>0</v>
      </c>
      <c r="G4" s="3">
        <f>IF(F4&gt;1,COUNTIF(F:F,"&lt;1")+RANK(F4,F:F,0),RANK(F4,F:F,1))</f>
        <v>1</v>
      </c>
      <c r="H4">
        <f>IF(G4&lt;6,SUM(6-G4),"0")</f>
        <v>5</v>
      </c>
    </row>
    <row r="5" spans="1:9" ht="19">
      <c r="A5" s="67"/>
      <c r="B5" s="38">
        <v>2</v>
      </c>
      <c r="C5" s="37" t="s">
        <v>39</v>
      </c>
      <c r="D5" s="40">
        <v>0</v>
      </c>
      <c r="E5" s="40">
        <v>0</v>
      </c>
      <c r="F5" s="40">
        <f t="shared" ref="F5" si="0">AVERAGE(D5,E5)</f>
        <v>0</v>
      </c>
      <c r="G5" s="3">
        <f>IF(F5&gt;1,COUNTIF(F:F,"&lt;1")+RANK(F5,F:F,0),RANK(F5,F:F,1))</f>
        <v>1</v>
      </c>
      <c r="H5">
        <f t="shared" ref="H5:H7" si="1">IF(G5&lt;6,SUM(6-G5),"0")</f>
        <v>5</v>
      </c>
    </row>
    <row r="6" spans="1:9" ht="19">
      <c r="A6" s="67">
        <v>2</v>
      </c>
      <c r="B6" s="38">
        <v>1</v>
      </c>
      <c r="C6" s="37" t="s">
        <v>49</v>
      </c>
      <c r="D6" s="40">
        <v>0</v>
      </c>
      <c r="E6" s="40">
        <v>0</v>
      </c>
      <c r="F6" s="40">
        <f>AVERAGE(D6,E6)</f>
        <v>0</v>
      </c>
      <c r="G6" s="3">
        <f>IF(F6&gt;1,COUNTIF(F:F,"&lt;1")+RANK(F6,F:F,0),RANK(F6,F:F,1))</f>
        <v>1</v>
      </c>
      <c r="H6">
        <f t="shared" si="1"/>
        <v>5</v>
      </c>
    </row>
    <row r="7" spans="1:9" ht="19">
      <c r="A7" s="67"/>
      <c r="B7" s="38">
        <v>2</v>
      </c>
      <c r="C7" s="37"/>
      <c r="D7" s="40">
        <v>0</v>
      </c>
      <c r="E7" s="40">
        <v>0</v>
      </c>
      <c r="F7" s="40">
        <f>AVERAGE(D7,E7)</f>
        <v>0</v>
      </c>
      <c r="G7" s="3">
        <f>IF(F7&gt;1,COUNTIF(F:F,"&lt;1")+RANK(F7,F:F,0),RANK(F7,F:F,1))</f>
        <v>1</v>
      </c>
      <c r="H7">
        <f t="shared" si="1"/>
        <v>5</v>
      </c>
    </row>
    <row r="8" spans="1:9" ht="19">
      <c r="A8" s="72"/>
      <c r="B8" s="13"/>
      <c r="C8" s="1"/>
      <c r="D8" s="18"/>
      <c r="E8" s="18"/>
      <c r="F8" s="18"/>
      <c r="G8" s="15"/>
      <c r="H8" s="1"/>
      <c r="I8" s="1"/>
    </row>
    <row r="9" spans="1:9" ht="19">
      <c r="A9" s="72"/>
      <c r="B9" s="13"/>
      <c r="C9" s="14"/>
      <c r="D9" s="20"/>
      <c r="E9" s="20"/>
      <c r="F9" s="20"/>
      <c r="G9" s="15"/>
      <c r="H9" s="1"/>
      <c r="I9" s="1"/>
    </row>
    <row r="10" spans="1:9">
      <c r="A10" s="1"/>
      <c r="B10" s="1"/>
      <c r="C10" s="1"/>
      <c r="D10" s="18"/>
      <c r="E10" s="18"/>
      <c r="F10" s="18"/>
      <c r="G10" s="1"/>
      <c r="H10" s="1"/>
      <c r="I10" s="1"/>
    </row>
    <row r="11" spans="1:9">
      <c r="A11" s="1"/>
      <c r="B11" s="1"/>
      <c r="C11" s="1"/>
      <c r="D11" s="18"/>
      <c r="E11" s="18"/>
      <c r="F11" s="18"/>
      <c r="G11" s="1"/>
      <c r="H11" s="1"/>
      <c r="I11" s="1"/>
    </row>
    <row r="12" spans="1:9">
      <c r="A12" s="1"/>
      <c r="B12" s="1"/>
      <c r="C12" s="1"/>
      <c r="D12" s="18"/>
      <c r="E12" s="18"/>
      <c r="F12" s="18"/>
      <c r="G12" s="1"/>
      <c r="H12" s="1"/>
      <c r="I12" s="1"/>
    </row>
  </sheetData>
  <mergeCells count="3">
    <mergeCell ref="A4:A5"/>
    <mergeCell ref="A6:A7"/>
    <mergeCell ref="A8:A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27"/>
  <sheetViews>
    <sheetView workbookViewId="0">
      <selection activeCell="D6" sqref="D6"/>
    </sheetView>
  </sheetViews>
  <sheetFormatPr baseColWidth="10" defaultColWidth="8.83203125" defaultRowHeight="15"/>
  <cols>
    <col min="1" max="1" width="18.33203125" customWidth="1"/>
    <col min="2" max="2" width="13.6640625" customWidth="1"/>
    <col min="3" max="4" width="15" customWidth="1"/>
  </cols>
  <sheetData>
    <row r="1" spans="1:7" ht="29">
      <c r="A1" s="34" t="s">
        <v>95</v>
      </c>
    </row>
    <row r="2" spans="1:7" ht="19">
      <c r="A2" s="4"/>
    </row>
    <row r="3" spans="1:7" ht="19">
      <c r="A3" s="6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8" t="s">
        <v>9</v>
      </c>
      <c r="G3" s="8" t="s">
        <v>8</v>
      </c>
    </row>
    <row r="4" spans="1:7" ht="19">
      <c r="A4" s="37" t="s">
        <v>84</v>
      </c>
      <c r="B4" s="37">
        <v>5</v>
      </c>
      <c r="C4" s="37">
        <v>5</v>
      </c>
      <c r="D4" s="37">
        <v>3</v>
      </c>
      <c r="E4" s="37">
        <f>SUM(B4:D4)</f>
        <v>13</v>
      </c>
      <c r="F4">
        <f>RANK(E4,$E$4:$E$27,0)</f>
        <v>1</v>
      </c>
      <c r="G4">
        <f>IF(F4&lt;6,SUM(6-F4),"0")</f>
        <v>5</v>
      </c>
    </row>
    <row r="5" spans="1:7" ht="19">
      <c r="A5" s="37" t="s">
        <v>80</v>
      </c>
      <c r="B5" s="37"/>
      <c r="C5" s="37"/>
      <c r="D5" s="37"/>
      <c r="E5" s="37">
        <f t="shared" ref="E5:E13" si="0">SUM(B5:D5)</f>
        <v>0</v>
      </c>
      <c r="F5">
        <f t="shared" ref="F5:F13" si="1">RANK(E5,$E$4:$E$27,0)</f>
        <v>5</v>
      </c>
      <c r="G5">
        <f t="shared" ref="G5:G27" si="2">IF(F5&lt;6,SUM(6-F5),"0")</f>
        <v>1</v>
      </c>
    </row>
    <row r="6" spans="1:7" ht="19">
      <c r="A6" s="37" t="s">
        <v>49</v>
      </c>
      <c r="B6" s="37"/>
      <c r="C6" s="37"/>
      <c r="D6" s="37"/>
      <c r="E6" s="37">
        <f t="shared" si="0"/>
        <v>0</v>
      </c>
      <c r="F6">
        <f t="shared" si="1"/>
        <v>5</v>
      </c>
      <c r="G6">
        <f t="shared" si="2"/>
        <v>1</v>
      </c>
    </row>
    <row r="7" spans="1:7" ht="19">
      <c r="A7" s="37" t="s">
        <v>46</v>
      </c>
      <c r="B7" s="37"/>
      <c r="C7" s="37"/>
      <c r="D7" s="37"/>
      <c r="E7" s="37">
        <f t="shared" si="0"/>
        <v>0</v>
      </c>
      <c r="F7">
        <f t="shared" si="1"/>
        <v>5</v>
      </c>
      <c r="G7">
        <f t="shared" si="2"/>
        <v>1</v>
      </c>
    </row>
    <row r="8" spans="1:7" ht="19">
      <c r="A8" s="37" t="s">
        <v>96</v>
      </c>
      <c r="B8" s="37">
        <v>4</v>
      </c>
      <c r="C8" s="37">
        <v>4</v>
      </c>
      <c r="D8" s="37">
        <v>5</v>
      </c>
      <c r="E8" s="37">
        <f t="shared" si="0"/>
        <v>13</v>
      </c>
      <c r="F8">
        <f t="shared" si="1"/>
        <v>1</v>
      </c>
      <c r="G8">
        <f t="shared" si="2"/>
        <v>5</v>
      </c>
    </row>
    <row r="9" spans="1:7" ht="19">
      <c r="A9" s="37" t="s">
        <v>47</v>
      </c>
      <c r="B9" s="37">
        <v>3</v>
      </c>
      <c r="C9" s="37">
        <v>4</v>
      </c>
      <c r="D9" s="37">
        <v>5</v>
      </c>
      <c r="E9" s="37">
        <f t="shared" si="0"/>
        <v>12</v>
      </c>
      <c r="F9">
        <f t="shared" si="1"/>
        <v>3</v>
      </c>
      <c r="G9">
        <f t="shared" si="2"/>
        <v>3</v>
      </c>
    </row>
    <row r="10" spans="1:7" ht="19">
      <c r="A10" s="37" t="s">
        <v>45</v>
      </c>
      <c r="B10" s="37"/>
      <c r="C10" s="37"/>
      <c r="D10" s="37"/>
      <c r="E10" s="37">
        <f t="shared" si="0"/>
        <v>0</v>
      </c>
      <c r="F10">
        <f t="shared" si="1"/>
        <v>5</v>
      </c>
      <c r="G10">
        <f t="shared" si="2"/>
        <v>1</v>
      </c>
    </row>
    <row r="11" spans="1:7" ht="19">
      <c r="A11" s="37" t="s">
        <v>48</v>
      </c>
      <c r="B11" s="37">
        <v>4</v>
      </c>
      <c r="C11" s="37">
        <v>4</v>
      </c>
      <c r="D11" s="37">
        <v>4</v>
      </c>
      <c r="E11" s="37">
        <f t="shared" si="0"/>
        <v>12</v>
      </c>
      <c r="F11" s="66">
        <v>4</v>
      </c>
      <c r="G11">
        <f t="shared" si="2"/>
        <v>2</v>
      </c>
    </row>
    <row r="12" spans="1:7" ht="19">
      <c r="A12" s="39" t="s">
        <v>93</v>
      </c>
      <c r="B12" s="37"/>
      <c r="C12" s="37"/>
      <c r="D12" s="37"/>
      <c r="E12" s="37">
        <f t="shared" si="0"/>
        <v>0</v>
      </c>
      <c r="F12">
        <f t="shared" si="1"/>
        <v>5</v>
      </c>
      <c r="G12">
        <f t="shared" si="2"/>
        <v>1</v>
      </c>
    </row>
    <row r="13" spans="1:7" ht="19">
      <c r="A13" s="56"/>
      <c r="B13" s="37">
        <v>0</v>
      </c>
      <c r="C13" s="37">
        <v>0</v>
      </c>
      <c r="D13" s="37">
        <v>0</v>
      </c>
      <c r="E13" s="37">
        <f t="shared" si="0"/>
        <v>0</v>
      </c>
      <c r="F13">
        <f t="shared" si="1"/>
        <v>5</v>
      </c>
      <c r="G13">
        <f t="shared" si="2"/>
        <v>1</v>
      </c>
    </row>
    <row r="14" spans="1:7" ht="19">
      <c r="A14" s="37"/>
      <c r="B14" s="37">
        <v>0</v>
      </c>
      <c r="C14" s="37">
        <v>0</v>
      </c>
      <c r="D14" s="37">
        <v>0</v>
      </c>
      <c r="E14" s="37">
        <f t="shared" ref="E14:E27" si="3">SUM(B14:D14)</f>
        <v>0</v>
      </c>
      <c r="F14">
        <f t="shared" ref="F14:F27" si="4">RANK(E14,$E$4:$E$27,0)</f>
        <v>5</v>
      </c>
      <c r="G14">
        <f t="shared" si="2"/>
        <v>1</v>
      </c>
    </row>
    <row r="15" spans="1:7">
      <c r="A15" s="5"/>
      <c r="B15" s="5"/>
      <c r="C15" s="5"/>
      <c r="D15" s="5"/>
      <c r="E15" s="5">
        <f t="shared" si="3"/>
        <v>0</v>
      </c>
      <c r="F15">
        <f t="shared" si="4"/>
        <v>5</v>
      </c>
      <c r="G15">
        <f t="shared" si="2"/>
        <v>1</v>
      </c>
    </row>
    <row r="16" spans="1:7">
      <c r="B16" s="5"/>
      <c r="C16" s="5"/>
      <c r="D16" s="5"/>
      <c r="E16" s="5">
        <f t="shared" si="3"/>
        <v>0</v>
      </c>
      <c r="F16">
        <f t="shared" si="4"/>
        <v>5</v>
      </c>
      <c r="G16">
        <f t="shared" si="2"/>
        <v>1</v>
      </c>
    </row>
    <row r="17" spans="1:7">
      <c r="B17" s="5"/>
      <c r="C17" s="5"/>
      <c r="D17" s="5"/>
      <c r="E17" s="5">
        <f t="shared" si="3"/>
        <v>0</v>
      </c>
      <c r="F17">
        <f t="shared" si="4"/>
        <v>5</v>
      </c>
      <c r="G17">
        <f t="shared" si="2"/>
        <v>1</v>
      </c>
    </row>
    <row r="18" spans="1:7">
      <c r="B18" s="5"/>
      <c r="C18" s="5"/>
      <c r="D18" s="5"/>
      <c r="E18" s="5">
        <f t="shared" si="3"/>
        <v>0</v>
      </c>
      <c r="F18">
        <f t="shared" si="4"/>
        <v>5</v>
      </c>
      <c r="G18">
        <f t="shared" si="2"/>
        <v>1</v>
      </c>
    </row>
    <row r="19" spans="1:7">
      <c r="B19" s="5"/>
      <c r="C19" s="5"/>
      <c r="D19" s="5"/>
      <c r="E19" s="5">
        <f t="shared" si="3"/>
        <v>0</v>
      </c>
      <c r="F19">
        <f t="shared" si="4"/>
        <v>5</v>
      </c>
      <c r="G19">
        <f t="shared" si="2"/>
        <v>1</v>
      </c>
    </row>
    <row r="20" spans="1:7">
      <c r="B20" s="5"/>
      <c r="C20" s="5"/>
      <c r="D20" s="5"/>
      <c r="E20" s="5">
        <f t="shared" si="3"/>
        <v>0</v>
      </c>
      <c r="F20">
        <f t="shared" si="4"/>
        <v>5</v>
      </c>
      <c r="G20">
        <f t="shared" si="2"/>
        <v>1</v>
      </c>
    </row>
    <row r="21" spans="1:7">
      <c r="A21" s="5"/>
      <c r="B21" s="5"/>
      <c r="C21" s="5"/>
      <c r="D21" s="5"/>
      <c r="E21" s="5">
        <f t="shared" si="3"/>
        <v>0</v>
      </c>
      <c r="F21">
        <f t="shared" si="4"/>
        <v>5</v>
      </c>
      <c r="G21">
        <f t="shared" si="2"/>
        <v>1</v>
      </c>
    </row>
    <row r="22" spans="1:7">
      <c r="B22" s="5"/>
      <c r="C22" s="5"/>
      <c r="D22" s="5"/>
      <c r="E22" s="5">
        <f t="shared" si="3"/>
        <v>0</v>
      </c>
      <c r="F22">
        <f t="shared" si="4"/>
        <v>5</v>
      </c>
      <c r="G22">
        <f t="shared" si="2"/>
        <v>1</v>
      </c>
    </row>
    <row r="23" spans="1:7">
      <c r="A23" s="7"/>
      <c r="B23" s="5"/>
      <c r="C23" s="5"/>
      <c r="D23" s="5"/>
      <c r="E23" s="5">
        <f t="shared" si="3"/>
        <v>0</v>
      </c>
      <c r="F23">
        <f t="shared" si="4"/>
        <v>5</v>
      </c>
      <c r="G23">
        <f t="shared" si="2"/>
        <v>1</v>
      </c>
    </row>
    <row r="24" spans="1:7">
      <c r="A24" s="7"/>
      <c r="B24" s="5"/>
      <c r="C24" s="5"/>
      <c r="D24" s="5"/>
      <c r="E24" s="5">
        <f t="shared" si="3"/>
        <v>0</v>
      </c>
      <c r="F24">
        <f t="shared" si="4"/>
        <v>5</v>
      </c>
      <c r="G24">
        <f t="shared" si="2"/>
        <v>1</v>
      </c>
    </row>
    <row r="25" spans="1:7">
      <c r="A25" s="7"/>
      <c r="B25" s="5"/>
      <c r="C25" s="5"/>
      <c r="D25" s="5"/>
      <c r="E25" s="5">
        <f t="shared" si="3"/>
        <v>0</v>
      </c>
      <c r="F25">
        <f t="shared" si="4"/>
        <v>5</v>
      </c>
      <c r="G25">
        <f t="shared" si="2"/>
        <v>1</v>
      </c>
    </row>
    <row r="26" spans="1:7">
      <c r="A26" s="7"/>
      <c r="B26" s="5"/>
      <c r="C26" s="5"/>
      <c r="D26" s="5"/>
      <c r="E26" s="5">
        <f t="shared" si="3"/>
        <v>0</v>
      </c>
      <c r="F26">
        <f t="shared" si="4"/>
        <v>5</v>
      </c>
      <c r="G26">
        <f t="shared" si="2"/>
        <v>1</v>
      </c>
    </row>
    <row r="27" spans="1:7">
      <c r="A27" s="7"/>
      <c r="B27" s="5"/>
      <c r="C27" s="5"/>
      <c r="D27" s="5"/>
      <c r="E27" s="5">
        <f t="shared" si="3"/>
        <v>0</v>
      </c>
      <c r="F27">
        <f t="shared" si="4"/>
        <v>5</v>
      </c>
      <c r="G27">
        <f t="shared" si="2"/>
        <v>1</v>
      </c>
    </row>
  </sheetData>
  <pageMargins left="0.7" right="0.7" top="0.75" bottom="0.75" header="0.3" footer="0.3"/>
  <pageSetup orientation="landscape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19"/>
  <sheetViews>
    <sheetView workbookViewId="0">
      <selection activeCell="F4" sqref="F4"/>
    </sheetView>
  </sheetViews>
  <sheetFormatPr baseColWidth="10" defaultColWidth="8.83203125" defaultRowHeight="15"/>
  <cols>
    <col min="2" max="2" width="18.1640625" customWidth="1"/>
    <col min="3" max="4" width="18.5" customWidth="1"/>
    <col min="5" max="5" width="18.5" style="16" customWidth="1"/>
    <col min="6" max="7" width="18.33203125" style="16" customWidth="1"/>
  </cols>
  <sheetData>
    <row r="1" spans="1:9" ht="29">
      <c r="A1" s="34" t="s">
        <v>139</v>
      </c>
    </row>
    <row r="2" spans="1:9" ht="16" thickBot="1"/>
    <row r="3" spans="1:9" ht="19">
      <c r="A3" s="41" t="s">
        <v>2</v>
      </c>
      <c r="B3" s="26" t="s">
        <v>3</v>
      </c>
      <c r="C3" s="36" t="s">
        <v>10</v>
      </c>
      <c r="D3" s="36" t="s">
        <v>11</v>
      </c>
      <c r="E3" s="42" t="s">
        <v>5</v>
      </c>
      <c r="F3" s="43" t="s">
        <v>6</v>
      </c>
      <c r="G3" s="42" t="s">
        <v>7</v>
      </c>
      <c r="H3" s="2" t="s">
        <v>9</v>
      </c>
      <c r="I3" s="2" t="s">
        <v>8</v>
      </c>
    </row>
    <row r="4" spans="1:9" ht="19">
      <c r="A4" s="68">
        <v>1</v>
      </c>
      <c r="B4" s="38">
        <v>1</v>
      </c>
      <c r="C4" s="37" t="s">
        <v>59</v>
      </c>
      <c r="D4" s="37" t="s">
        <v>47</v>
      </c>
      <c r="E4" s="40">
        <v>2.2418981481481484E-4</v>
      </c>
      <c r="F4" s="40">
        <v>2.2418981481481484E-4</v>
      </c>
      <c r="G4" s="40">
        <f>AVERAGE(E4,F4)</f>
        <v>2.2418981481481484E-4</v>
      </c>
      <c r="H4" s="3">
        <f t="shared" ref="H4:H19" si="0">IF(G4&gt;1,COUNTIF(G:G,"&lt;1")+RANK(G4,G:G,0),RANK(G4,G:G,1))</f>
        <v>4</v>
      </c>
      <c r="I4" s="3">
        <f>IF(H4&lt;6,SUM(6-H4),"0")</f>
        <v>2</v>
      </c>
    </row>
    <row r="5" spans="1:9" ht="19">
      <c r="A5" s="69"/>
      <c r="B5" s="38">
        <v>2</v>
      </c>
      <c r="C5" s="37" t="s">
        <v>46</v>
      </c>
      <c r="D5" s="37" t="s">
        <v>124</v>
      </c>
      <c r="E5" s="40">
        <v>1.5844907407407406E-4</v>
      </c>
      <c r="F5" s="40">
        <v>1.5879629629629631E-4</v>
      </c>
      <c r="G5" s="40">
        <f t="shared" ref="G5:G18" si="1">AVERAGE(E5,F5)</f>
        <v>1.586226851851852E-4</v>
      </c>
      <c r="H5" s="3">
        <f t="shared" si="0"/>
        <v>3</v>
      </c>
      <c r="I5" s="3">
        <f t="shared" ref="I5:I19" si="2">IF(H5&lt;6,SUM(6-H5),"0")</f>
        <v>3</v>
      </c>
    </row>
    <row r="6" spans="1:9" ht="19">
      <c r="A6" s="69"/>
      <c r="B6" s="38">
        <v>3</v>
      </c>
      <c r="C6" s="37" t="s">
        <v>84</v>
      </c>
      <c r="D6" s="37" t="s">
        <v>80</v>
      </c>
      <c r="E6" s="40">
        <v>2.3333333333333333E-4</v>
      </c>
      <c r="F6" s="40">
        <v>2.3321759259259259E-4</v>
      </c>
      <c r="G6" s="40">
        <f t="shared" si="1"/>
        <v>2.3327546296296296E-4</v>
      </c>
      <c r="H6" s="3">
        <f t="shared" si="0"/>
        <v>5</v>
      </c>
      <c r="I6" s="3">
        <f t="shared" si="2"/>
        <v>1</v>
      </c>
    </row>
    <row r="7" spans="1:9" ht="19">
      <c r="A7" s="70"/>
      <c r="B7" s="38">
        <v>4</v>
      </c>
      <c r="C7" s="37"/>
      <c r="D7" s="37"/>
      <c r="E7" s="40">
        <v>4.1661921296296298E-2</v>
      </c>
      <c r="F7" s="40">
        <v>4.1661921296296298E-2</v>
      </c>
      <c r="G7" s="40">
        <f t="shared" si="1"/>
        <v>4.1661921296296298E-2</v>
      </c>
      <c r="H7" s="3">
        <f t="shared" si="0"/>
        <v>6</v>
      </c>
      <c r="I7" s="3" t="str">
        <f t="shared" si="2"/>
        <v>0</v>
      </c>
    </row>
    <row r="8" spans="1:9" ht="19">
      <c r="A8" s="68">
        <v>2</v>
      </c>
      <c r="B8" s="38">
        <v>1</v>
      </c>
      <c r="C8" s="37" t="s">
        <v>50</v>
      </c>
      <c r="D8" s="37" t="s">
        <v>58</v>
      </c>
      <c r="E8" s="40">
        <v>1.4513888888888888E-4</v>
      </c>
      <c r="F8" s="40">
        <v>1.4513888888888888E-4</v>
      </c>
      <c r="G8" s="40">
        <f t="shared" si="1"/>
        <v>1.4513888888888888E-4</v>
      </c>
      <c r="H8" s="3">
        <f t="shared" si="0"/>
        <v>2</v>
      </c>
      <c r="I8" s="3">
        <f t="shared" si="2"/>
        <v>4</v>
      </c>
    </row>
    <row r="9" spans="1:9" ht="19">
      <c r="A9" s="69"/>
      <c r="B9" s="38">
        <v>2</v>
      </c>
      <c r="C9" s="37" t="s">
        <v>49</v>
      </c>
      <c r="D9" s="37" t="s">
        <v>48</v>
      </c>
      <c r="E9" s="40">
        <v>1.3923611111111111E-4</v>
      </c>
      <c r="F9" s="40">
        <v>1.4108796296296295E-4</v>
      </c>
      <c r="G9" s="40">
        <f t="shared" si="1"/>
        <v>1.4016203703703703E-4</v>
      </c>
      <c r="H9" s="3">
        <f t="shared" si="0"/>
        <v>1</v>
      </c>
      <c r="I9" s="3">
        <f t="shared" si="2"/>
        <v>5</v>
      </c>
    </row>
    <row r="10" spans="1:9" ht="19">
      <c r="A10" s="69"/>
      <c r="B10" s="38">
        <v>3</v>
      </c>
      <c r="C10" s="37" t="s">
        <v>47</v>
      </c>
      <c r="D10" s="37" t="s">
        <v>45</v>
      </c>
      <c r="E10" s="40">
        <v>4.1661921296296298E-2</v>
      </c>
      <c r="F10" s="40">
        <v>4.1661921296296298E-2</v>
      </c>
      <c r="G10" s="40">
        <f t="shared" si="1"/>
        <v>4.1661921296296298E-2</v>
      </c>
      <c r="H10" s="3">
        <f t="shared" si="0"/>
        <v>6</v>
      </c>
      <c r="I10" s="3" t="str">
        <f t="shared" si="2"/>
        <v>0</v>
      </c>
    </row>
    <row r="11" spans="1:9" ht="19">
      <c r="A11" s="70"/>
      <c r="B11" s="38">
        <v>4</v>
      </c>
      <c r="C11" s="37"/>
      <c r="D11" s="37"/>
      <c r="E11" s="40">
        <v>4.1661921296296298E-2</v>
      </c>
      <c r="F11" s="40">
        <v>4.1661921296296298E-2</v>
      </c>
      <c r="G11" s="40">
        <f t="shared" si="1"/>
        <v>4.1661921296296298E-2</v>
      </c>
      <c r="H11" s="3">
        <f t="shared" si="0"/>
        <v>6</v>
      </c>
      <c r="I11" s="3" t="str">
        <f t="shared" si="2"/>
        <v>0</v>
      </c>
    </row>
    <row r="12" spans="1:9" ht="19">
      <c r="A12" s="68">
        <v>3</v>
      </c>
      <c r="B12" s="38">
        <v>1</v>
      </c>
      <c r="C12" s="37"/>
      <c r="D12" s="37"/>
      <c r="E12" s="40">
        <v>4.1661921296296298E-2</v>
      </c>
      <c r="F12" s="40">
        <v>4.1661921296296298E-2</v>
      </c>
      <c r="G12" s="40">
        <f t="shared" si="1"/>
        <v>4.1661921296296298E-2</v>
      </c>
      <c r="H12" s="3">
        <f t="shared" si="0"/>
        <v>6</v>
      </c>
      <c r="I12" s="3" t="str">
        <f t="shared" si="2"/>
        <v>0</v>
      </c>
    </row>
    <row r="13" spans="1:9" ht="19">
      <c r="A13" s="69"/>
      <c r="B13" s="38">
        <v>2</v>
      </c>
      <c r="C13" s="5"/>
      <c r="D13" s="5"/>
      <c r="E13" s="40">
        <v>4.1661921296296298E-2</v>
      </c>
      <c r="F13" s="40">
        <v>4.1661921296296298E-2</v>
      </c>
      <c r="G13" s="40">
        <f t="shared" si="1"/>
        <v>4.1661921296296298E-2</v>
      </c>
      <c r="H13" s="3">
        <f t="shared" si="0"/>
        <v>6</v>
      </c>
      <c r="I13" s="3" t="str">
        <f t="shared" si="2"/>
        <v>0</v>
      </c>
    </row>
    <row r="14" spans="1:9" ht="19">
      <c r="A14" s="69"/>
      <c r="B14" s="38">
        <v>3</v>
      </c>
      <c r="C14" s="5"/>
      <c r="D14" s="5"/>
      <c r="E14" s="40">
        <v>4.1661921296296298E-2</v>
      </c>
      <c r="F14" s="40">
        <v>4.1661921296296298E-2</v>
      </c>
      <c r="G14" s="40">
        <f t="shared" si="1"/>
        <v>4.1661921296296298E-2</v>
      </c>
      <c r="H14" s="3">
        <f t="shared" si="0"/>
        <v>6</v>
      </c>
      <c r="I14" s="3" t="str">
        <f t="shared" si="2"/>
        <v>0</v>
      </c>
    </row>
    <row r="15" spans="1:9" ht="19">
      <c r="A15" s="70"/>
      <c r="B15" s="35">
        <v>4</v>
      </c>
      <c r="C15" s="5"/>
      <c r="D15" s="5"/>
      <c r="E15" s="40">
        <v>4.1661921296296298E-2</v>
      </c>
      <c r="F15" s="40">
        <v>4.1661921296296298E-2</v>
      </c>
      <c r="G15" s="40">
        <f t="shared" si="1"/>
        <v>4.1661921296296298E-2</v>
      </c>
      <c r="H15" s="3">
        <f t="shared" si="0"/>
        <v>6</v>
      </c>
      <c r="I15" s="3" t="str">
        <f t="shared" si="2"/>
        <v>0</v>
      </c>
    </row>
    <row r="16" spans="1:9" ht="19">
      <c r="A16" s="68">
        <v>4</v>
      </c>
      <c r="B16" s="38">
        <v>1</v>
      </c>
      <c r="C16" s="5"/>
      <c r="D16" s="5"/>
      <c r="E16" s="40">
        <v>4.1661921296296298E-2</v>
      </c>
      <c r="F16" s="40">
        <v>4.1661921296296298E-2</v>
      </c>
      <c r="G16" s="40">
        <f t="shared" si="1"/>
        <v>4.1661921296296298E-2</v>
      </c>
      <c r="H16" s="3">
        <f t="shared" si="0"/>
        <v>6</v>
      </c>
      <c r="I16" s="3" t="str">
        <f t="shared" si="2"/>
        <v>0</v>
      </c>
    </row>
    <row r="17" spans="1:9" ht="19">
      <c r="A17" s="69"/>
      <c r="B17" s="38">
        <v>2</v>
      </c>
      <c r="C17" s="5"/>
      <c r="D17" s="5"/>
      <c r="E17" s="40">
        <v>4.1661921296296298E-2</v>
      </c>
      <c r="F17" s="40">
        <v>4.1661921296296298E-2</v>
      </c>
      <c r="G17" s="40">
        <f t="shared" si="1"/>
        <v>4.1661921296296298E-2</v>
      </c>
      <c r="H17" s="3">
        <f t="shared" si="0"/>
        <v>6</v>
      </c>
      <c r="I17" s="3" t="str">
        <f t="shared" si="2"/>
        <v>0</v>
      </c>
    </row>
    <row r="18" spans="1:9" ht="19">
      <c r="A18" s="69"/>
      <c r="B18" s="35">
        <v>3</v>
      </c>
      <c r="C18" s="5"/>
      <c r="D18" s="5"/>
      <c r="E18" s="40">
        <v>4.1661921296296298E-2</v>
      </c>
      <c r="F18" s="40">
        <v>4.1661921296296298E-2</v>
      </c>
      <c r="G18" s="40">
        <f t="shared" si="1"/>
        <v>4.1661921296296298E-2</v>
      </c>
      <c r="H18" s="3">
        <f t="shared" si="0"/>
        <v>6</v>
      </c>
      <c r="I18" s="3" t="str">
        <f t="shared" si="2"/>
        <v>0</v>
      </c>
    </row>
    <row r="19" spans="1:9" ht="19">
      <c r="A19" s="70"/>
      <c r="B19" s="38">
        <v>4</v>
      </c>
      <c r="C19" s="5"/>
      <c r="D19" s="5"/>
      <c r="E19" s="40">
        <v>4.1661921296296298E-2</v>
      </c>
      <c r="F19" s="40">
        <v>4.1661921296296298E-2</v>
      </c>
      <c r="G19" s="40">
        <f t="shared" ref="G19" si="3">AVERAGE(E19,F19)</f>
        <v>4.1661921296296298E-2</v>
      </c>
      <c r="H19" s="3">
        <f t="shared" si="0"/>
        <v>6</v>
      </c>
      <c r="I19" s="3" t="str">
        <f t="shared" si="2"/>
        <v>0</v>
      </c>
    </row>
  </sheetData>
  <mergeCells count="4">
    <mergeCell ref="A16:A19"/>
    <mergeCell ref="A12:A15"/>
    <mergeCell ref="A8:A11"/>
    <mergeCell ref="A4:A7"/>
  </mergeCells>
  <pageMargins left="0.7" right="0.7" top="0.75" bottom="0.75" header="0.3" footer="0.3"/>
  <pageSetup scale="96" orientation="landscape" horizontalDpi="4294967295" verticalDpi="4294967295" copies="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19"/>
  <sheetViews>
    <sheetView workbookViewId="0">
      <selection activeCell="F18" sqref="F18"/>
    </sheetView>
  </sheetViews>
  <sheetFormatPr baseColWidth="10" defaultColWidth="8.83203125" defaultRowHeight="15"/>
  <cols>
    <col min="2" max="2" width="18.1640625" customWidth="1"/>
    <col min="3" max="4" width="18.5" customWidth="1"/>
    <col min="5" max="5" width="18.5" style="16" customWidth="1"/>
    <col min="6" max="7" width="18.33203125" style="16" customWidth="1"/>
  </cols>
  <sheetData>
    <row r="1" spans="1:9" ht="29">
      <c r="A1" s="34" t="s">
        <v>99</v>
      </c>
    </row>
    <row r="2" spans="1:9" ht="16" thickBot="1"/>
    <row r="3" spans="1:9" ht="19">
      <c r="A3" s="41" t="s">
        <v>2</v>
      </c>
      <c r="B3" s="26" t="s">
        <v>3</v>
      </c>
      <c r="C3" s="36" t="s">
        <v>10</v>
      </c>
      <c r="D3" s="36" t="s">
        <v>11</v>
      </c>
      <c r="E3" s="42" t="s">
        <v>5</v>
      </c>
      <c r="F3" s="43" t="s">
        <v>6</v>
      </c>
      <c r="G3" s="42" t="s">
        <v>7</v>
      </c>
      <c r="H3" s="2" t="s">
        <v>9</v>
      </c>
      <c r="I3" s="2" t="s">
        <v>8</v>
      </c>
    </row>
    <row r="4" spans="1:9" ht="19">
      <c r="A4" s="67">
        <v>1</v>
      </c>
      <c r="B4" s="38">
        <v>1</v>
      </c>
      <c r="C4" s="37" t="s">
        <v>41</v>
      </c>
      <c r="D4" s="37" t="s">
        <v>58</v>
      </c>
      <c r="E4" s="40">
        <v>1.962962962962963E-4</v>
      </c>
      <c r="F4" s="40">
        <v>1.962962962962963E-4</v>
      </c>
      <c r="G4" s="40">
        <f>AVERAGE(E4,F4)</f>
        <v>1.962962962962963E-4</v>
      </c>
      <c r="H4" s="3">
        <f t="shared" ref="H4:H19" si="0">IF(G4&gt;1,COUNTIF(G:G,"&lt;1")+RANK(G4,G:G,0),RANK(G4,G:G,1))</f>
        <v>4</v>
      </c>
      <c r="I4" s="3">
        <f>IF(H4&lt;6,SUM(6-H4),"0")</f>
        <v>2</v>
      </c>
    </row>
    <row r="5" spans="1:9" ht="19">
      <c r="A5" s="67"/>
      <c r="B5" s="38">
        <v>2</v>
      </c>
      <c r="C5" s="37" t="s">
        <v>46</v>
      </c>
      <c r="D5" s="56" t="s">
        <v>56</v>
      </c>
      <c r="E5" s="40">
        <v>2.146990740740741E-4</v>
      </c>
      <c r="F5" s="40">
        <v>2.0567129629629627E-4</v>
      </c>
      <c r="G5" s="40">
        <f t="shared" ref="G5:G18" si="1">AVERAGE(E5,F5)</f>
        <v>2.1018518518518519E-4</v>
      </c>
      <c r="H5" s="3">
        <f t="shared" si="0"/>
        <v>7</v>
      </c>
      <c r="I5" s="3" t="str">
        <f t="shared" ref="I5:I19" si="2">IF(H5&lt;6,SUM(6-H5),"0")</f>
        <v>0</v>
      </c>
    </row>
    <row r="6" spans="1:9" ht="19">
      <c r="A6" s="67"/>
      <c r="B6" s="38">
        <v>3</v>
      </c>
      <c r="C6" s="37" t="s">
        <v>60</v>
      </c>
      <c r="D6" s="37" t="s">
        <v>62</v>
      </c>
      <c r="E6" s="40">
        <v>2.0937500000000001E-4</v>
      </c>
      <c r="F6" s="40">
        <v>2.0937500000000001E-4</v>
      </c>
      <c r="G6" s="40">
        <f t="shared" si="1"/>
        <v>2.0937500000000001E-4</v>
      </c>
      <c r="H6" s="3">
        <f t="shared" si="0"/>
        <v>6</v>
      </c>
      <c r="I6" s="3" t="str">
        <f t="shared" si="2"/>
        <v>0</v>
      </c>
    </row>
    <row r="7" spans="1:9" ht="19">
      <c r="A7" s="67"/>
      <c r="B7" s="38">
        <v>4</v>
      </c>
      <c r="C7" s="37" t="s">
        <v>53</v>
      </c>
      <c r="D7" s="37" t="s">
        <v>96</v>
      </c>
      <c r="E7" s="40">
        <v>1.5520833333333334E-4</v>
      </c>
      <c r="F7" s="40">
        <v>1.5671296296296296E-4</v>
      </c>
      <c r="G7" s="40">
        <f t="shared" si="1"/>
        <v>1.5596064814814815E-4</v>
      </c>
      <c r="H7" s="3">
        <f t="shared" si="0"/>
        <v>2</v>
      </c>
      <c r="I7" s="3">
        <f t="shared" si="2"/>
        <v>4</v>
      </c>
    </row>
    <row r="8" spans="1:9" ht="19">
      <c r="A8" s="68">
        <v>2</v>
      </c>
      <c r="B8" s="38">
        <v>1</v>
      </c>
      <c r="C8" s="37" t="s">
        <v>40</v>
      </c>
      <c r="D8" s="37" t="s">
        <v>48</v>
      </c>
      <c r="E8" s="40">
        <v>1.5000000000000001E-4</v>
      </c>
      <c r="F8" s="40">
        <v>1.4907407407407407E-4</v>
      </c>
      <c r="G8" s="40">
        <f t="shared" si="1"/>
        <v>1.4953703703703705E-4</v>
      </c>
      <c r="H8" s="3">
        <f t="shared" si="0"/>
        <v>1</v>
      </c>
      <c r="I8" s="3">
        <f t="shared" si="2"/>
        <v>5</v>
      </c>
    </row>
    <row r="9" spans="1:9" ht="19">
      <c r="A9" s="69"/>
      <c r="B9" s="38">
        <v>2</v>
      </c>
      <c r="C9" s="37" t="s">
        <v>54</v>
      </c>
      <c r="D9" s="37" t="s">
        <v>45</v>
      </c>
      <c r="E9" s="40">
        <v>1.7534722222222222E-4</v>
      </c>
      <c r="F9" s="40">
        <v>1.7534722222222222E-4</v>
      </c>
      <c r="G9" s="40">
        <f t="shared" si="1"/>
        <v>1.7534722222222222E-4</v>
      </c>
      <c r="H9" s="3">
        <f t="shared" si="0"/>
        <v>3</v>
      </c>
      <c r="I9" s="3">
        <f t="shared" si="2"/>
        <v>3</v>
      </c>
    </row>
    <row r="10" spans="1:9" ht="19">
      <c r="A10" s="69"/>
      <c r="B10" s="38">
        <v>3</v>
      </c>
      <c r="C10" s="37" t="s">
        <v>55</v>
      </c>
      <c r="D10" s="37" t="s">
        <v>49</v>
      </c>
      <c r="E10" s="40">
        <v>2.363425925925926E-4</v>
      </c>
      <c r="F10" s="40">
        <v>2.3761574074074074E-4</v>
      </c>
      <c r="G10" s="40">
        <f t="shared" si="1"/>
        <v>2.3697916666666667E-4</v>
      </c>
      <c r="H10" s="3">
        <f t="shared" si="0"/>
        <v>9</v>
      </c>
      <c r="I10" s="3" t="str">
        <f t="shared" si="2"/>
        <v>0</v>
      </c>
    </row>
    <row r="11" spans="1:9" ht="19">
      <c r="A11" s="70"/>
      <c r="B11" s="38">
        <v>4</v>
      </c>
      <c r="C11" s="8" t="s">
        <v>52</v>
      </c>
      <c r="D11" s="8" t="s">
        <v>141</v>
      </c>
      <c r="E11" s="40">
        <v>2.328703703703704E-4</v>
      </c>
      <c r="F11" s="40">
        <v>2.3148148148148146E-4</v>
      </c>
      <c r="G11" s="40">
        <f t="shared" si="1"/>
        <v>2.3217592592592593E-4</v>
      </c>
      <c r="H11" s="3">
        <f t="shared" si="0"/>
        <v>8</v>
      </c>
      <c r="I11" s="3" t="str">
        <f t="shared" si="2"/>
        <v>0</v>
      </c>
    </row>
    <row r="12" spans="1:9" ht="19">
      <c r="A12" s="67">
        <v>3</v>
      </c>
      <c r="B12" s="38">
        <v>1</v>
      </c>
      <c r="C12" s="37" t="s">
        <v>57</v>
      </c>
      <c r="D12" s="37" t="s">
        <v>80</v>
      </c>
      <c r="E12" s="40">
        <v>2.7337962962962966E-4</v>
      </c>
      <c r="F12" s="40">
        <v>2.7245370370370368E-4</v>
      </c>
      <c r="G12" s="40">
        <f t="shared" si="1"/>
        <v>2.7291666666666664E-4</v>
      </c>
      <c r="H12" s="3">
        <f t="shared" si="0"/>
        <v>10</v>
      </c>
      <c r="I12" s="3" t="str">
        <f t="shared" si="2"/>
        <v>0</v>
      </c>
    </row>
    <row r="13" spans="1:9" ht="19">
      <c r="A13" s="67"/>
      <c r="B13" s="38">
        <v>2</v>
      </c>
      <c r="C13" s="37" t="s">
        <v>85</v>
      </c>
      <c r="D13" s="37" t="s">
        <v>34</v>
      </c>
      <c r="E13" s="40">
        <v>4.1661921296296298E-2</v>
      </c>
      <c r="F13" s="40">
        <v>4.1661921296296298E-2</v>
      </c>
      <c r="G13" s="40">
        <f t="shared" si="1"/>
        <v>4.1661921296296298E-2</v>
      </c>
      <c r="H13" s="3">
        <f t="shared" si="0"/>
        <v>14</v>
      </c>
      <c r="I13" s="3" t="str">
        <f t="shared" si="2"/>
        <v>0</v>
      </c>
    </row>
    <row r="14" spans="1:9" ht="19">
      <c r="A14" s="67"/>
      <c r="B14" s="38">
        <v>3</v>
      </c>
      <c r="C14" s="37" t="s">
        <v>84</v>
      </c>
      <c r="D14" s="37" t="s">
        <v>43</v>
      </c>
      <c r="E14" s="40">
        <v>1.974537037037037E-4</v>
      </c>
      <c r="F14" s="40">
        <v>1.9849537037037036E-4</v>
      </c>
      <c r="G14" s="40">
        <f t="shared" si="1"/>
        <v>1.9797453703703703E-4</v>
      </c>
      <c r="H14" s="3">
        <f t="shared" si="0"/>
        <v>5</v>
      </c>
      <c r="I14" s="3">
        <f t="shared" si="2"/>
        <v>1</v>
      </c>
    </row>
    <row r="15" spans="1:9" ht="19">
      <c r="A15" s="67"/>
      <c r="B15" s="35">
        <v>4</v>
      </c>
      <c r="E15" s="40">
        <v>4.1661921296296298E-2</v>
      </c>
      <c r="F15" s="40">
        <v>4.1661921296296298E-2</v>
      </c>
      <c r="G15" s="40">
        <f t="shared" si="1"/>
        <v>4.1661921296296298E-2</v>
      </c>
      <c r="H15" s="3">
        <f t="shared" si="0"/>
        <v>14</v>
      </c>
      <c r="I15" s="3" t="str">
        <f t="shared" si="2"/>
        <v>0</v>
      </c>
    </row>
    <row r="16" spans="1:9" ht="19">
      <c r="A16" s="67">
        <v>4</v>
      </c>
      <c r="B16" s="38">
        <v>1</v>
      </c>
      <c r="C16" s="8" t="s">
        <v>72</v>
      </c>
      <c r="D16" s="8" t="s">
        <v>86</v>
      </c>
      <c r="E16" s="40">
        <v>5.2268518518518517E-4</v>
      </c>
      <c r="F16" s="40">
        <v>5.2673611111111107E-4</v>
      </c>
      <c r="G16" s="40">
        <f t="shared" si="1"/>
        <v>5.2471064814814806E-4</v>
      </c>
      <c r="H16" s="3">
        <f t="shared" si="0"/>
        <v>13</v>
      </c>
      <c r="I16" s="3" t="str">
        <f t="shared" si="2"/>
        <v>0</v>
      </c>
    </row>
    <row r="17" spans="1:9" ht="19">
      <c r="A17" s="67"/>
      <c r="B17" s="38">
        <v>2</v>
      </c>
      <c r="C17" s="37" t="s">
        <v>97</v>
      </c>
      <c r="D17" s="37" t="s">
        <v>44</v>
      </c>
      <c r="E17" s="40">
        <v>3.0821759259259257E-4</v>
      </c>
      <c r="F17" s="40">
        <v>3.1041666666666669E-4</v>
      </c>
      <c r="G17" s="40">
        <f t="shared" si="1"/>
        <v>3.0931712962962966E-4</v>
      </c>
      <c r="H17" s="3">
        <f t="shared" si="0"/>
        <v>12</v>
      </c>
      <c r="I17" s="3" t="str">
        <f t="shared" si="2"/>
        <v>0</v>
      </c>
    </row>
    <row r="18" spans="1:9" ht="19">
      <c r="A18" s="67"/>
      <c r="B18" s="35">
        <v>3</v>
      </c>
      <c r="C18" s="37" t="s">
        <v>42</v>
      </c>
      <c r="D18" s="37" t="s">
        <v>98</v>
      </c>
      <c r="E18" s="40">
        <v>2.7384259259259256E-4</v>
      </c>
      <c r="F18" s="40">
        <v>2.7662037037037038E-4</v>
      </c>
      <c r="G18" s="40">
        <f t="shared" si="1"/>
        <v>2.7523148148148144E-4</v>
      </c>
      <c r="H18" s="3">
        <f t="shared" si="0"/>
        <v>11</v>
      </c>
      <c r="I18" s="3" t="str">
        <f t="shared" si="2"/>
        <v>0</v>
      </c>
    </row>
    <row r="19" spans="1:9" ht="19">
      <c r="A19" s="67"/>
      <c r="B19" s="35">
        <v>4</v>
      </c>
      <c r="C19" s="5"/>
      <c r="D19" s="5"/>
      <c r="E19" s="40">
        <v>4.1661921296296298E-2</v>
      </c>
      <c r="F19" s="40">
        <v>4.1661921296296298E-2</v>
      </c>
      <c r="G19" s="40">
        <f t="shared" ref="G19" si="3">AVERAGE(E19,F19)</f>
        <v>4.1661921296296298E-2</v>
      </c>
      <c r="H19" s="3">
        <f t="shared" si="0"/>
        <v>14</v>
      </c>
      <c r="I19" s="3" t="str">
        <f t="shared" si="2"/>
        <v>0</v>
      </c>
    </row>
  </sheetData>
  <mergeCells count="4">
    <mergeCell ref="A12:A15"/>
    <mergeCell ref="A4:A7"/>
    <mergeCell ref="A16:A19"/>
    <mergeCell ref="A8:A11"/>
  </mergeCells>
  <pageMargins left="0.7" right="0.7" top="0.75" bottom="0.75" header="0.3" footer="0.3"/>
  <pageSetup scale="96" orientation="landscape" horizontalDpi="4294967295" verticalDpi="4294967295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5"/>
  <sheetViews>
    <sheetView workbookViewId="0">
      <selection activeCell="F1" sqref="A1:F11"/>
    </sheetView>
  </sheetViews>
  <sheetFormatPr baseColWidth="10" defaultColWidth="8.83203125" defaultRowHeight="15"/>
  <cols>
    <col min="2" max="2" width="18.5" customWidth="1"/>
    <col min="3" max="3" width="22" bestFit="1" customWidth="1"/>
    <col min="4" max="4" width="26.83203125" style="16" customWidth="1"/>
    <col min="5" max="5" width="18.5" style="16" customWidth="1"/>
    <col min="6" max="6" width="18.1640625" style="16" customWidth="1"/>
  </cols>
  <sheetData>
    <row r="1" spans="1:8" ht="29">
      <c r="A1" s="34" t="s">
        <v>75</v>
      </c>
      <c r="F1"/>
    </row>
    <row r="2" spans="1:8" ht="16" thickBot="1">
      <c r="D2" s="16" t="s">
        <v>73</v>
      </c>
    </row>
    <row r="3" spans="1:8" ht="19">
      <c r="A3" s="41" t="s">
        <v>2</v>
      </c>
      <c r="B3" s="26" t="s">
        <v>3</v>
      </c>
      <c r="C3" s="36" t="s">
        <v>4</v>
      </c>
      <c r="D3" s="42" t="s">
        <v>5</v>
      </c>
      <c r="E3" s="43" t="s">
        <v>6</v>
      </c>
      <c r="F3" s="42" t="s">
        <v>7</v>
      </c>
      <c r="G3" s="2" t="s">
        <v>9</v>
      </c>
      <c r="H3" s="2" t="s">
        <v>8</v>
      </c>
    </row>
    <row r="4" spans="1:8" ht="19">
      <c r="A4" s="68">
        <v>1</v>
      </c>
      <c r="B4" s="38">
        <v>1</v>
      </c>
      <c r="C4" s="37" t="s">
        <v>36</v>
      </c>
      <c r="D4" s="40">
        <v>4.2905092592592599E-4</v>
      </c>
      <c r="E4" s="40">
        <v>4.2905092592592599E-4</v>
      </c>
      <c r="F4" s="40">
        <f>AVERAGE(D4,E4)</f>
        <v>4.2905092592592599E-4</v>
      </c>
      <c r="G4" s="3">
        <f t="shared" ref="G4:G15" si="0">IF(F4&gt;1,COUNTIF(F:F,"&lt;1")+RANK(F4,F:F,0),RANK(F4,F:F,1))</f>
        <v>1</v>
      </c>
      <c r="H4">
        <f>IF(G4&lt;6,SUM(6-G4),"0")</f>
        <v>5</v>
      </c>
    </row>
    <row r="5" spans="1:8" ht="19">
      <c r="A5" s="69"/>
      <c r="B5" s="38">
        <v>2</v>
      </c>
      <c r="C5" s="37" t="s">
        <v>33</v>
      </c>
      <c r="D5" s="40">
        <v>4.5821759259259258E-4</v>
      </c>
      <c r="E5" s="40">
        <v>4.5821759259259258E-4</v>
      </c>
      <c r="F5" s="40">
        <f t="shared" ref="F5:F6" si="1">AVERAGE(D5,E5)</f>
        <v>4.5821759259259258E-4</v>
      </c>
      <c r="G5" s="3">
        <f t="shared" si="0"/>
        <v>2</v>
      </c>
      <c r="H5">
        <f t="shared" ref="H5:H11" si="2">IF(G5&lt;6,SUM(6-G5),"0")</f>
        <v>4</v>
      </c>
    </row>
    <row r="6" spans="1:8" ht="19">
      <c r="A6" s="69"/>
      <c r="B6" s="38">
        <v>3</v>
      </c>
      <c r="C6" s="37" t="s">
        <v>34</v>
      </c>
      <c r="D6" s="40">
        <v>1.2432870370370371E-3</v>
      </c>
      <c r="E6" s="40">
        <v>1.2432870370370371E-3</v>
      </c>
      <c r="F6" s="40">
        <f t="shared" si="1"/>
        <v>1.2432870370370371E-3</v>
      </c>
      <c r="G6" s="3">
        <f t="shared" si="0"/>
        <v>6</v>
      </c>
      <c r="H6" t="str">
        <f t="shared" si="2"/>
        <v>0</v>
      </c>
    </row>
    <row r="7" spans="1:8" ht="19">
      <c r="A7" s="70"/>
      <c r="B7" s="38">
        <v>4</v>
      </c>
      <c r="D7" s="40">
        <v>4.1661921296296298E-2</v>
      </c>
      <c r="E7" s="40">
        <v>4.1661921296296298E-2</v>
      </c>
      <c r="F7" s="40">
        <f t="shared" ref="F7" si="3">AVERAGE(D7,E7)</f>
        <v>4.1661921296296298E-2</v>
      </c>
      <c r="G7" s="3">
        <f t="shared" si="0"/>
        <v>7</v>
      </c>
      <c r="H7" t="str">
        <f t="shared" si="2"/>
        <v>0</v>
      </c>
    </row>
    <row r="8" spans="1:8" ht="19">
      <c r="A8" s="68">
        <v>2</v>
      </c>
      <c r="B8" s="38">
        <v>1</v>
      </c>
      <c r="C8" s="37" t="s">
        <v>115</v>
      </c>
      <c r="D8" s="40">
        <v>9.581018518518518E-4</v>
      </c>
      <c r="E8" s="40">
        <v>9.6134259259259252E-4</v>
      </c>
      <c r="F8" s="40">
        <f>AVERAGE(D8,E8)</f>
        <v>9.5972222222222216E-4</v>
      </c>
      <c r="G8" s="3">
        <f t="shared" si="0"/>
        <v>4</v>
      </c>
      <c r="H8">
        <f t="shared" si="2"/>
        <v>2</v>
      </c>
    </row>
    <row r="9" spans="1:8" ht="19">
      <c r="A9" s="69"/>
      <c r="B9" s="38">
        <v>2</v>
      </c>
      <c r="C9" s="37" t="s">
        <v>118</v>
      </c>
      <c r="D9" s="40">
        <v>4.1661921296296298E-2</v>
      </c>
      <c r="E9" s="40">
        <v>4.1661921296296298E-2</v>
      </c>
      <c r="F9" s="40">
        <f t="shared" ref="F9:F11" si="4">AVERAGE(D9,E9)</f>
        <v>4.1661921296296298E-2</v>
      </c>
      <c r="G9" s="3">
        <f t="shared" si="0"/>
        <v>7</v>
      </c>
      <c r="H9" t="str">
        <f t="shared" si="2"/>
        <v>0</v>
      </c>
    </row>
    <row r="10" spans="1:8" ht="19">
      <c r="A10" s="69"/>
      <c r="B10" s="38">
        <v>3</v>
      </c>
      <c r="C10" s="37" t="s">
        <v>72</v>
      </c>
      <c r="D10" s="40">
        <v>1.225E-3</v>
      </c>
      <c r="E10" s="40">
        <v>1.225E-3</v>
      </c>
      <c r="F10" s="40">
        <f t="shared" si="4"/>
        <v>1.225E-3</v>
      </c>
      <c r="G10" s="3">
        <f t="shared" si="0"/>
        <v>5</v>
      </c>
      <c r="H10">
        <f t="shared" si="2"/>
        <v>1</v>
      </c>
    </row>
    <row r="11" spans="1:8" ht="19">
      <c r="A11" s="70"/>
      <c r="B11" s="38">
        <v>4</v>
      </c>
      <c r="C11" s="37" t="s">
        <v>35</v>
      </c>
      <c r="D11" s="40">
        <v>4.9618055555555548E-4</v>
      </c>
      <c r="E11" s="40">
        <v>4.9479166666666671E-4</v>
      </c>
      <c r="F11" s="40">
        <f t="shared" si="4"/>
        <v>4.9548611111111104E-4</v>
      </c>
      <c r="G11" s="3">
        <f t="shared" si="0"/>
        <v>3</v>
      </c>
      <c r="H11">
        <f t="shared" si="2"/>
        <v>3</v>
      </c>
    </row>
    <row r="12" spans="1:8" ht="19">
      <c r="A12" s="67">
        <v>3</v>
      </c>
      <c r="B12" s="38">
        <v>1</v>
      </c>
      <c r="C12" s="37"/>
      <c r="D12" s="40">
        <v>4.1661921296296298E-2</v>
      </c>
      <c r="E12" s="40">
        <v>4.1661921296296298E-2</v>
      </c>
      <c r="F12" s="40">
        <f t="shared" ref="F12:F15" si="5">AVERAGE(D12,E12)</f>
        <v>4.1661921296296298E-2</v>
      </c>
      <c r="G12" s="3">
        <f t="shared" si="0"/>
        <v>7</v>
      </c>
      <c r="H12" t="str">
        <f t="shared" ref="H12:H15" si="6">IF(G12&lt;6,SUM(6-G12),"0")</f>
        <v>0</v>
      </c>
    </row>
    <row r="13" spans="1:8" ht="19">
      <c r="A13" s="67"/>
      <c r="B13" s="38">
        <v>2</v>
      </c>
      <c r="C13" s="37"/>
      <c r="D13" s="40">
        <v>4.1661921296296298E-2</v>
      </c>
      <c r="E13" s="40">
        <v>4.1661921296296298E-2</v>
      </c>
      <c r="F13" s="40">
        <f t="shared" si="5"/>
        <v>4.1661921296296298E-2</v>
      </c>
      <c r="G13" s="3">
        <f t="shared" si="0"/>
        <v>7</v>
      </c>
      <c r="H13" t="str">
        <f t="shared" si="6"/>
        <v>0</v>
      </c>
    </row>
    <row r="14" spans="1:8" ht="19">
      <c r="A14" s="67"/>
      <c r="B14" s="38">
        <v>3</v>
      </c>
      <c r="C14" s="37"/>
      <c r="D14" s="40">
        <v>4.1661921296296298E-2</v>
      </c>
      <c r="E14" s="40">
        <v>4.1661921296296298E-2</v>
      </c>
      <c r="F14" s="40">
        <f t="shared" si="5"/>
        <v>4.1661921296296298E-2</v>
      </c>
      <c r="G14" s="3">
        <f t="shared" si="0"/>
        <v>7</v>
      </c>
      <c r="H14" t="str">
        <f t="shared" si="6"/>
        <v>0</v>
      </c>
    </row>
    <row r="15" spans="1:8" ht="19">
      <c r="A15" s="67"/>
      <c r="B15" s="35">
        <v>4</v>
      </c>
      <c r="C15" s="37"/>
      <c r="D15" s="40">
        <v>4.1661921296296298E-2</v>
      </c>
      <c r="E15" s="40">
        <v>4.1661921296296298E-2</v>
      </c>
      <c r="F15" s="40">
        <f t="shared" si="5"/>
        <v>4.1661921296296298E-2</v>
      </c>
      <c r="G15" s="3">
        <f t="shared" si="0"/>
        <v>7</v>
      </c>
      <c r="H15" t="str">
        <f t="shared" si="6"/>
        <v>0</v>
      </c>
    </row>
  </sheetData>
  <mergeCells count="3">
    <mergeCell ref="A12:A15"/>
    <mergeCell ref="A4:A7"/>
    <mergeCell ref="A8:A11"/>
  </mergeCells>
  <pageMargins left="0.7" right="0.7" top="0.75" bottom="0.75" header="0.3" footer="0.3"/>
  <pageSetup orientation="landscape" horizontalDpi="0" verticalDpi="0" copies="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18"/>
  <sheetViews>
    <sheetView workbookViewId="0">
      <selection activeCell="D18" sqref="D18"/>
    </sheetView>
  </sheetViews>
  <sheetFormatPr baseColWidth="10" defaultColWidth="8.83203125" defaultRowHeight="15"/>
  <cols>
    <col min="3" max="3" width="18" customWidth="1"/>
    <col min="4" max="4" width="19.1640625" customWidth="1"/>
    <col min="5" max="5" width="17.83203125" customWidth="1"/>
    <col min="6" max="6" width="18" customWidth="1"/>
  </cols>
  <sheetData>
    <row r="1" spans="1:8" ht="29">
      <c r="A1" s="34" t="s">
        <v>100</v>
      </c>
      <c r="D1" s="16"/>
      <c r="E1" s="16"/>
      <c r="F1" s="16"/>
    </row>
    <row r="2" spans="1:8">
      <c r="C2" s="1"/>
      <c r="D2" s="18"/>
      <c r="E2" s="1"/>
      <c r="F2" s="18"/>
      <c r="G2" s="1"/>
    </row>
    <row r="3" spans="1:8" ht="16" thickBot="1">
      <c r="B3" s="27"/>
      <c r="C3" t="s">
        <v>19</v>
      </c>
      <c r="D3" s="16"/>
      <c r="E3" s="16"/>
      <c r="F3" s="16"/>
    </row>
    <row r="4" spans="1:8" ht="19">
      <c r="A4" s="41" t="s">
        <v>2</v>
      </c>
      <c r="B4" s="50" t="s">
        <v>3</v>
      </c>
      <c r="C4" s="36" t="s">
        <v>10</v>
      </c>
      <c r="D4" s="42" t="s">
        <v>5</v>
      </c>
      <c r="E4" s="43" t="s">
        <v>6</v>
      </c>
      <c r="F4" s="42" t="s">
        <v>7</v>
      </c>
      <c r="G4" s="2" t="s">
        <v>9</v>
      </c>
      <c r="H4" s="2" t="s">
        <v>8</v>
      </c>
    </row>
    <row r="5" spans="1:8" ht="19">
      <c r="A5" s="67">
        <v>1</v>
      </c>
      <c r="B5" s="38">
        <v>1</v>
      </c>
      <c r="C5" s="37" t="s">
        <v>93</v>
      </c>
      <c r="D5" s="40">
        <v>1.3923611111111111E-4</v>
      </c>
      <c r="E5" s="40">
        <v>1.3923611111111111E-4</v>
      </c>
      <c r="F5" s="40">
        <f>AVERAGE(D5,E5)</f>
        <v>1.3923611111111111E-4</v>
      </c>
      <c r="G5" s="3">
        <f t="shared" ref="G5:G16" si="0">IF(F5&gt;1,COUNTIF(F:F,"&lt;1")+RANK(F5,F:F,0),RANK(F5,F:F,1))</f>
        <v>2</v>
      </c>
      <c r="H5">
        <f>IF(G5&lt;6,SUM(6-G5),"0")</f>
        <v>4</v>
      </c>
    </row>
    <row r="6" spans="1:8" ht="19">
      <c r="A6" s="67"/>
      <c r="B6" s="38">
        <v>2</v>
      </c>
      <c r="C6" s="37" t="s">
        <v>96</v>
      </c>
      <c r="D6" s="40">
        <v>1.5185185185185183E-4</v>
      </c>
      <c r="E6" s="40">
        <v>1.5219907407407407E-4</v>
      </c>
      <c r="F6" s="40">
        <f t="shared" ref="F6:F13" si="1">AVERAGE(D6,E6)</f>
        <v>1.5202546296296296E-4</v>
      </c>
      <c r="G6" s="3">
        <f t="shared" si="0"/>
        <v>8</v>
      </c>
      <c r="H6" t="str">
        <f t="shared" ref="H6:H16" si="2">IF(G6&lt;6,SUM(6-G6),"0")</f>
        <v>0</v>
      </c>
    </row>
    <row r="7" spans="1:8" ht="19">
      <c r="A7" s="67"/>
      <c r="B7" s="38">
        <v>3</v>
      </c>
      <c r="C7" s="37" t="s">
        <v>80</v>
      </c>
      <c r="D7" s="40">
        <v>1.4930555555555555E-4</v>
      </c>
      <c r="E7" s="40">
        <v>1.4930555555555555E-4</v>
      </c>
      <c r="F7" s="40">
        <f t="shared" si="1"/>
        <v>1.4930555555555555E-4</v>
      </c>
      <c r="G7" s="3">
        <f t="shared" si="0"/>
        <v>7</v>
      </c>
      <c r="H7" t="str">
        <f t="shared" si="2"/>
        <v>0</v>
      </c>
    </row>
    <row r="8" spans="1:8" ht="19">
      <c r="A8" s="67">
        <v>2</v>
      </c>
      <c r="B8" s="38">
        <v>1</v>
      </c>
      <c r="C8" s="37" t="s">
        <v>47</v>
      </c>
      <c r="D8" s="40">
        <v>1.4131944444444446E-4</v>
      </c>
      <c r="E8" s="40">
        <v>1.414351851851852E-4</v>
      </c>
      <c r="F8" s="40">
        <f t="shared" si="1"/>
        <v>1.4137731481481483E-4</v>
      </c>
      <c r="G8" s="3">
        <f t="shared" si="0"/>
        <v>4</v>
      </c>
      <c r="H8">
        <f t="shared" si="2"/>
        <v>2</v>
      </c>
    </row>
    <row r="9" spans="1:8" ht="19">
      <c r="A9" s="67"/>
      <c r="B9" s="38">
        <v>2</v>
      </c>
      <c r="C9" s="37" t="s">
        <v>84</v>
      </c>
      <c r="D9" s="40">
        <v>1.4444444444444446E-4</v>
      </c>
      <c r="E9" s="40">
        <v>1.4467592592592594E-4</v>
      </c>
      <c r="F9" s="40">
        <f t="shared" si="1"/>
        <v>1.445601851851852E-4</v>
      </c>
      <c r="G9" s="3">
        <f t="shared" si="0"/>
        <v>6</v>
      </c>
      <c r="H9" t="str">
        <f t="shared" si="2"/>
        <v>0</v>
      </c>
    </row>
    <row r="10" spans="1:8" ht="19">
      <c r="A10" s="67"/>
      <c r="B10" s="38">
        <v>3</v>
      </c>
      <c r="C10" s="37" t="s">
        <v>48</v>
      </c>
      <c r="D10" s="40">
        <v>1.3252314814814813E-4</v>
      </c>
      <c r="E10" s="40">
        <v>1.3240740740740739E-4</v>
      </c>
      <c r="F10" s="40">
        <f t="shared" si="1"/>
        <v>1.3246527777777776E-4</v>
      </c>
      <c r="G10" s="3">
        <f t="shared" si="0"/>
        <v>1</v>
      </c>
      <c r="H10">
        <f t="shared" si="2"/>
        <v>5</v>
      </c>
    </row>
    <row r="11" spans="1:8" ht="19">
      <c r="A11" s="67">
        <v>3</v>
      </c>
      <c r="B11" s="38">
        <v>1</v>
      </c>
      <c r="C11" s="37" t="s">
        <v>45</v>
      </c>
      <c r="D11" s="40">
        <v>1.4236111111111112E-4</v>
      </c>
      <c r="E11" s="40">
        <v>1.4363425925925926E-4</v>
      </c>
      <c r="F11" s="40">
        <f t="shared" si="1"/>
        <v>1.4299768518518519E-4</v>
      </c>
      <c r="G11" s="3">
        <f t="shared" si="0"/>
        <v>5</v>
      </c>
      <c r="H11">
        <f t="shared" si="2"/>
        <v>1</v>
      </c>
    </row>
    <row r="12" spans="1:8" ht="19">
      <c r="A12" s="67"/>
      <c r="B12" s="38">
        <v>2</v>
      </c>
      <c r="C12" s="37" t="s">
        <v>49</v>
      </c>
      <c r="D12" s="40">
        <v>9.2824074074074076E-4</v>
      </c>
      <c r="E12" s="40">
        <v>9.2824074074074076E-4</v>
      </c>
      <c r="F12" s="40">
        <f t="shared" si="1"/>
        <v>9.2824074074074076E-4</v>
      </c>
      <c r="G12" s="3">
        <f t="shared" si="0"/>
        <v>9</v>
      </c>
      <c r="H12" t="str">
        <f t="shared" si="2"/>
        <v>0</v>
      </c>
    </row>
    <row r="13" spans="1:8" ht="19">
      <c r="A13" s="67"/>
      <c r="B13" s="38">
        <v>3</v>
      </c>
      <c r="C13" s="37" t="s">
        <v>46</v>
      </c>
      <c r="D13" s="40">
        <v>1.3958333333333333E-4</v>
      </c>
      <c r="E13" s="40">
        <v>1.3993055555555555E-4</v>
      </c>
      <c r="F13" s="40">
        <f t="shared" si="1"/>
        <v>1.3975694444444444E-4</v>
      </c>
      <c r="G13" s="3">
        <f t="shared" si="0"/>
        <v>3</v>
      </c>
      <c r="H13">
        <f t="shared" si="2"/>
        <v>3</v>
      </c>
    </row>
    <row r="14" spans="1:8" ht="19">
      <c r="A14" s="67">
        <v>4</v>
      </c>
      <c r="B14" s="35">
        <v>1</v>
      </c>
      <c r="D14" s="40">
        <v>9.2824074074074076E-4</v>
      </c>
      <c r="E14" s="40">
        <v>9.2824074074074076E-4</v>
      </c>
      <c r="F14" s="40">
        <f>AVERAGE(D14,E14)</f>
        <v>9.2824074074074076E-4</v>
      </c>
      <c r="G14" s="3">
        <f t="shared" si="0"/>
        <v>9</v>
      </c>
      <c r="H14" t="str">
        <f t="shared" si="2"/>
        <v>0</v>
      </c>
    </row>
    <row r="15" spans="1:8" ht="19">
      <c r="A15" s="67"/>
      <c r="B15" s="35">
        <v>2</v>
      </c>
      <c r="D15" s="40">
        <v>9.2824074074074076E-4</v>
      </c>
      <c r="E15" s="40">
        <v>9.2824074074074076E-4</v>
      </c>
      <c r="F15" s="40">
        <f>AVERAGE(D15,E15)</f>
        <v>9.2824074074074076E-4</v>
      </c>
      <c r="G15" s="3">
        <f t="shared" si="0"/>
        <v>9</v>
      </c>
      <c r="H15" t="str">
        <f t="shared" si="2"/>
        <v>0</v>
      </c>
    </row>
    <row r="16" spans="1:8" ht="19">
      <c r="A16" s="67"/>
      <c r="B16" s="35">
        <v>3</v>
      </c>
      <c r="C16" s="39"/>
      <c r="D16" s="40">
        <v>9.2824074074074076E-4</v>
      </c>
      <c r="E16" s="40">
        <v>9.2824074074074076E-4</v>
      </c>
      <c r="F16" s="40">
        <f>AVERAGE(D16,E16)</f>
        <v>9.2824074074074076E-4</v>
      </c>
      <c r="G16" s="3">
        <f t="shared" si="0"/>
        <v>9</v>
      </c>
      <c r="H16" t="str">
        <f t="shared" si="2"/>
        <v>0</v>
      </c>
    </row>
    <row r="17" spans="1:8" ht="19">
      <c r="A17" s="1"/>
      <c r="B17" s="1"/>
      <c r="C17" s="17"/>
      <c r="D17" s="20"/>
      <c r="E17" s="20"/>
      <c r="F17" s="20"/>
      <c r="G17" s="15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</sheetData>
  <mergeCells count="4">
    <mergeCell ref="A5:A7"/>
    <mergeCell ref="A8:A10"/>
    <mergeCell ref="A11:A13"/>
    <mergeCell ref="A14:A16"/>
  </mergeCells>
  <pageMargins left="0.7" right="0.7" top="0.75" bottom="0.75" header="0.3" footer="0.3"/>
  <pageSetup orientation="landscape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19"/>
  <sheetViews>
    <sheetView topLeftCell="A3" workbookViewId="0">
      <selection activeCell="E20" sqref="E20"/>
    </sheetView>
  </sheetViews>
  <sheetFormatPr baseColWidth="10" defaultColWidth="8.83203125" defaultRowHeight="15"/>
  <cols>
    <col min="3" max="3" width="18.1640625" customWidth="1"/>
    <col min="4" max="4" width="18.33203125" customWidth="1"/>
    <col min="5" max="5" width="18.5" customWidth="1"/>
    <col min="6" max="6" width="18.33203125" customWidth="1"/>
  </cols>
  <sheetData>
    <row r="1" spans="1:9" ht="29">
      <c r="A1" s="34" t="s">
        <v>125</v>
      </c>
      <c r="D1" s="16"/>
      <c r="E1" s="16"/>
      <c r="F1" s="16"/>
    </row>
    <row r="2" spans="1:9">
      <c r="C2" s="1"/>
      <c r="D2" s="18"/>
      <c r="E2" s="1"/>
      <c r="F2" s="18"/>
      <c r="G2" s="1"/>
    </row>
    <row r="3" spans="1:9" ht="16" thickBot="1">
      <c r="C3" t="s">
        <v>24</v>
      </c>
      <c r="D3" s="16"/>
      <c r="E3" s="16"/>
      <c r="F3" s="16"/>
    </row>
    <row r="4" spans="1:9" ht="19">
      <c r="A4" s="41" t="s">
        <v>2</v>
      </c>
      <c r="B4" s="26" t="s">
        <v>3</v>
      </c>
      <c r="C4" s="36" t="s">
        <v>10</v>
      </c>
      <c r="D4" s="42" t="s">
        <v>5</v>
      </c>
      <c r="E4" s="43" t="s">
        <v>6</v>
      </c>
      <c r="F4" s="42" t="s">
        <v>7</v>
      </c>
      <c r="G4" s="2" t="s">
        <v>9</v>
      </c>
      <c r="H4" s="2" t="s">
        <v>8</v>
      </c>
    </row>
    <row r="5" spans="1:9" ht="19">
      <c r="A5" s="67">
        <v>1</v>
      </c>
      <c r="B5" s="38">
        <v>1</v>
      </c>
      <c r="C5" s="37" t="s">
        <v>58</v>
      </c>
      <c r="D5" s="40">
        <v>4.1661921296296298E-2</v>
      </c>
      <c r="E5" s="40">
        <v>4.1661921296296298E-2</v>
      </c>
      <c r="F5" s="40">
        <f>AVERAGE(D5,E5)</f>
        <v>4.1661921296296298E-2</v>
      </c>
      <c r="G5" s="3">
        <f t="shared" ref="G5:G16" si="0">IF(F5&gt;1,COUNTIF(F:F,"&lt;1")+RANK(F5,F:F,0),RANK(F5,F:F,1))</f>
        <v>7</v>
      </c>
      <c r="H5" t="str">
        <f>IF(G5&lt;6,SUM(6-G5),"0")</f>
        <v>0</v>
      </c>
    </row>
    <row r="6" spans="1:9" ht="19">
      <c r="A6" s="67"/>
      <c r="B6" s="38">
        <v>2</v>
      </c>
      <c r="C6" s="39" t="s">
        <v>66</v>
      </c>
      <c r="D6" s="40">
        <v>4.1661921296296298E-2</v>
      </c>
      <c r="E6" s="40">
        <v>4.1661921296296298E-2</v>
      </c>
      <c r="F6" s="40">
        <f t="shared" ref="F6:F13" si="1">AVERAGE(D6,E6)</f>
        <v>4.1661921296296298E-2</v>
      </c>
      <c r="G6" s="3">
        <f t="shared" si="0"/>
        <v>7</v>
      </c>
      <c r="H6" t="str">
        <f t="shared" ref="H6:H16" si="2">IF(G6&lt;6,SUM(6-G6),"0")</f>
        <v>0</v>
      </c>
    </row>
    <row r="7" spans="1:9" ht="19">
      <c r="A7" s="67"/>
      <c r="B7" s="38"/>
      <c r="D7" s="40">
        <v>4.1661921296296298E-2</v>
      </c>
      <c r="E7" s="40">
        <v>4.1661921296296298E-2</v>
      </c>
      <c r="F7" s="40">
        <f t="shared" si="1"/>
        <v>4.1661921296296298E-2</v>
      </c>
      <c r="G7" s="3">
        <f t="shared" si="0"/>
        <v>7</v>
      </c>
      <c r="H7" t="str">
        <f t="shared" si="2"/>
        <v>0</v>
      </c>
    </row>
    <row r="8" spans="1:9" ht="19">
      <c r="A8" s="67">
        <v>2</v>
      </c>
      <c r="B8" s="38">
        <v>1</v>
      </c>
      <c r="C8" s="37" t="s">
        <v>47</v>
      </c>
      <c r="D8" s="40">
        <v>1.0127314814814815E-4</v>
      </c>
      <c r="E8" s="40">
        <v>9.5717592592592596E-5</v>
      </c>
      <c r="F8" s="40">
        <f t="shared" si="1"/>
        <v>9.8495370370370371E-5</v>
      </c>
      <c r="G8" s="3">
        <f t="shared" si="0"/>
        <v>3</v>
      </c>
      <c r="H8">
        <f t="shared" si="2"/>
        <v>3</v>
      </c>
    </row>
    <row r="9" spans="1:9" ht="19">
      <c r="A9" s="67"/>
      <c r="B9" s="38">
        <v>2</v>
      </c>
      <c r="C9" s="37" t="s">
        <v>46</v>
      </c>
      <c r="D9" s="40">
        <v>8.206018518518519E-5</v>
      </c>
      <c r="E9" s="40">
        <v>8.090277777777779E-5</v>
      </c>
      <c r="F9" s="40">
        <f t="shared" si="1"/>
        <v>8.148148148148149E-5</v>
      </c>
      <c r="G9" s="3">
        <f t="shared" si="0"/>
        <v>1</v>
      </c>
      <c r="H9">
        <f t="shared" si="2"/>
        <v>5</v>
      </c>
      <c r="I9" s="51"/>
    </row>
    <row r="10" spans="1:9" ht="19">
      <c r="A10" s="67"/>
      <c r="B10" s="38"/>
      <c r="D10" s="40">
        <v>4.1661921296296298E-2</v>
      </c>
      <c r="E10" s="40">
        <v>4.1661921296296298E-2</v>
      </c>
      <c r="F10" s="40">
        <f t="shared" si="1"/>
        <v>4.1661921296296298E-2</v>
      </c>
      <c r="G10" s="3">
        <f t="shared" si="0"/>
        <v>7</v>
      </c>
      <c r="H10" t="str">
        <f t="shared" si="2"/>
        <v>0</v>
      </c>
    </row>
    <row r="11" spans="1:9" ht="19">
      <c r="A11" s="67">
        <v>3</v>
      </c>
      <c r="B11" s="38">
        <v>1</v>
      </c>
      <c r="C11" s="37" t="s">
        <v>80</v>
      </c>
      <c r="D11" s="40">
        <v>1.320601851851852E-4</v>
      </c>
      <c r="E11" s="40">
        <v>1.3252314814814813E-4</v>
      </c>
      <c r="F11" s="40">
        <f t="shared" si="1"/>
        <v>1.3229166666666668E-4</v>
      </c>
      <c r="G11" s="3">
        <f t="shared" si="0"/>
        <v>5</v>
      </c>
      <c r="H11">
        <f t="shared" si="2"/>
        <v>1</v>
      </c>
    </row>
    <row r="12" spans="1:9" ht="19">
      <c r="A12" s="67"/>
      <c r="B12" s="38">
        <v>2</v>
      </c>
      <c r="C12" s="37" t="s">
        <v>48</v>
      </c>
      <c r="D12" s="40">
        <v>4.1666666666666669E-4</v>
      </c>
      <c r="E12" s="40">
        <v>4.1574074074074077E-4</v>
      </c>
      <c r="F12" s="40">
        <f t="shared" si="1"/>
        <v>4.1620370370370373E-4</v>
      </c>
      <c r="G12" s="3">
        <f t="shared" si="0"/>
        <v>6</v>
      </c>
      <c r="H12" t="str">
        <f t="shared" si="2"/>
        <v>0</v>
      </c>
    </row>
    <row r="13" spans="1:9" ht="19">
      <c r="A13" s="67"/>
      <c r="B13" s="38"/>
      <c r="D13" s="40">
        <v>4.1661921296296298E-2</v>
      </c>
      <c r="E13" s="40">
        <v>4.1661921296296298E-2</v>
      </c>
      <c r="F13" s="40">
        <f t="shared" si="1"/>
        <v>4.1661921296296298E-2</v>
      </c>
      <c r="G13" s="3">
        <f t="shared" si="0"/>
        <v>7</v>
      </c>
      <c r="H13" t="str">
        <f t="shared" si="2"/>
        <v>0</v>
      </c>
    </row>
    <row r="14" spans="1:9" ht="19">
      <c r="A14" s="67">
        <v>4</v>
      </c>
      <c r="B14" s="35">
        <v>1</v>
      </c>
      <c r="C14" s="37" t="s">
        <v>84</v>
      </c>
      <c r="D14" s="40">
        <v>8.9699074074074087E-5</v>
      </c>
      <c r="E14" s="40">
        <v>8.8310185185185193E-5</v>
      </c>
      <c r="F14" s="40">
        <f>AVERAGE(D14,E14)</f>
        <v>8.9004629629629633E-5</v>
      </c>
      <c r="G14" s="3">
        <f t="shared" si="0"/>
        <v>2</v>
      </c>
      <c r="H14">
        <f t="shared" si="2"/>
        <v>4</v>
      </c>
    </row>
    <row r="15" spans="1:9" ht="19">
      <c r="A15" s="67"/>
      <c r="B15" s="35">
        <v>2</v>
      </c>
      <c r="C15" s="37" t="s">
        <v>50</v>
      </c>
      <c r="D15" s="40">
        <v>4.1661921296296298E-2</v>
      </c>
      <c r="E15" s="40">
        <v>4.1661921296296298E-2</v>
      </c>
      <c r="F15" s="40">
        <f>AVERAGE(D15,E15)</f>
        <v>4.1661921296296298E-2</v>
      </c>
      <c r="G15" s="3">
        <f t="shared" si="0"/>
        <v>7</v>
      </c>
      <c r="H15" t="str">
        <f t="shared" si="2"/>
        <v>0</v>
      </c>
      <c r="I15" s="51"/>
    </row>
    <row r="16" spans="1:9" ht="19">
      <c r="A16" s="67"/>
      <c r="B16" s="35"/>
      <c r="D16" s="40">
        <v>4.1661921296296298E-2</v>
      </c>
      <c r="E16" s="40">
        <v>4.1661921296296298E-2</v>
      </c>
      <c r="F16" s="40">
        <f>AVERAGE(D16,E16)</f>
        <v>4.1661921296296298E-2</v>
      </c>
      <c r="G16" s="3">
        <f t="shared" si="0"/>
        <v>7</v>
      </c>
      <c r="H16" t="str">
        <f t="shared" si="2"/>
        <v>0</v>
      </c>
    </row>
    <row r="17" spans="1:8" ht="19">
      <c r="A17" s="67">
        <v>5</v>
      </c>
      <c r="B17" s="38">
        <v>1</v>
      </c>
      <c r="C17" s="37" t="s">
        <v>49</v>
      </c>
      <c r="D17" s="40">
        <v>1.3020833333333333E-4</v>
      </c>
      <c r="E17" s="40">
        <v>1.3113425925925925E-4</v>
      </c>
      <c r="F17" s="40">
        <f t="shared" ref="F17:F19" si="3">AVERAGE(D17,E17)</f>
        <v>1.3067129629629629E-4</v>
      </c>
      <c r="G17" s="3"/>
    </row>
    <row r="18" spans="1:8" ht="19">
      <c r="A18" s="67"/>
      <c r="B18" s="38">
        <v>2</v>
      </c>
      <c r="C18" s="37" t="s">
        <v>35</v>
      </c>
      <c r="D18" s="40">
        <v>4.1661921296296298E-2</v>
      </c>
      <c r="E18" s="40">
        <v>4.1661921296296298E-2</v>
      </c>
      <c r="F18" s="40">
        <f t="shared" si="3"/>
        <v>4.1661921296296298E-2</v>
      </c>
      <c r="G18" s="1"/>
      <c r="H18" s="1"/>
    </row>
    <row r="19" spans="1:8" ht="19">
      <c r="A19" s="67"/>
      <c r="B19" s="38"/>
      <c r="D19" s="40">
        <v>4.1661921296296298E-2</v>
      </c>
      <c r="E19" s="40">
        <v>4.1661921296296298E-2</v>
      </c>
      <c r="F19" s="40">
        <f t="shared" si="3"/>
        <v>4.1661921296296298E-2</v>
      </c>
      <c r="G19" s="1"/>
      <c r="H19" s="1"/>
    </row>
  </sheetData>
  <mergeCells count="5">
    <mergeCell ref="A5:A7"/>
    <mergeCell ref="A8:A10"/>
    <mergeCell ref="A11:A13"/>
    <mergeCell ref="A14:A16"/>
    <mergeCell ref="A17:A19"/>
  </mergeCells>
  <pageMargins left="0.7" right="0.7" top="0.75" bottom="0.75" header="0.3" footer="0.3"/>
  <pageSetup orientation="landscape" horizontalDpi="0" verticalDpi="0" copies="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H28"/>
  <sheetViews>
    <sheetView workbookViewId="0">
      <selection activeCell="D5" sqref="D5"/>
    </sheetView>
  </sheetViews>
  <sheetFormatPr baseColWidth="10" defaultColWidth="8.83203125" defaultRowHeight="15"/>
  <cols>
    <col min="3" max="3" width="18.1640625" customWidth="1"/>
    <col min="4" max="4" width="18.33203125" customWidth="1"/>
    <col min="5" max="5" width="18.5" customWidth="1"/>
    <col min="6" max="6" width="18.33203125" customWidth="1"/>
    <col min="7" max="7" width="11.33203125" bestFit="1" customWidth="1"/>
  </cols>
  <sheetData>
    <row r="1" spans="1:8" ht="29">
      <c r="A1" s="34" t="s">
        <v>102</v>
      </c>
      <c r="D1" s="16"/>
      <c r="E1" s="16"/>
      <c r="F1" s="16" t="s">
        <v>1</v>
      </c>
    </row>
    <row r="2" spans="1:8">
      <c r="C2" s="1"/>
      <c r="D2" s="18"/>
      <c r="E2" s="1"/>
      <c r="F2" s="18"/>
      <c r="G2" s="1"/>
    </row>
    <row r="3" spans="1:8" ht="16" thickBot="1">
      <c r="D3" s="16"/>
      <c r="E3" s="16"/>
      <c r="F3" s="16"/>
    </row>
    <row r="4" spans="1:8" ht="19">
      <c r="A4" s="41" t="s">
        <v>2</v>
      </c>
      <c r="B4" s="26" t="s">
        <v>3</v>
      </c>
      <c r="C4" s="36" t="s">
        <v>10</v>
      </c>
      <c r="D4" s="42" t="s">
        <v>5</v>
      </c>
      <c r="E4" s="43" t="s">
        <v>6</v>
      </c>
      <c r="F4" s="42" t="s">
        <v>7</v>
      </c>
      <c r="G4" s="2" t="s">
        <v>9</v>
      </c>
      <c r="H4" s="2" t="s">
        <v>8</v>
      </c>
    </row>
    <row r="5" spans="1:8" ht="19">
      <c r="A5" s="68">
        <v>1</v>
      </c>
      <c r="B5" s="38">
        <v>1</v>
      </c>
      <c r="C5" s="37" t="s">
        <v>45</v>
      </c>
      <c r="D5" s="40">
        <v>0</v>
      </c>
      <c r="E5" s="40">
        <v>0</v>
      </c>
      <c r="F5" s="40">
        <f>AVERAGE(D5,E5)</f>
        <v>0</v>
      </c>
      <c r="G5" s="3">
        <f t="shared" ref="G5:G28" si="0">IF(F5&gt;1,COUNTIF(F:F,"&lt;1")+RANK(F5,F:F,0),RANK(F5,F:F,1))</f>
        <v>1</v>
      </c>
      <c r="H5">
        <f>IF(G5&lt;6,SUM(6-G5),"0")</f>
        <v>5</v>
      </c>
    </row>
    <row r="6" spans="1:8" ht="19">
      <c r="A6" s="69"/>
      <c r="B6" s="38">
        <v>2</v>
      </c>
      <c r="C6" s="37" t="s">
        <v>36</v>
      </c>
      <c r="D6" s="40">
        <v>0</v>
      </c>
      <c r="E6" s="40">
        <v>0</v>
      </c>
      <c r="F6" s="40">
        <f t="shared" ref="F6:F13" si="1">AVERAGE(D6,E6)</f>
        <v>0</v>
      </c>
      <c r="G6" s="3">
        <f t="shared" si="0"/>
        <v>1</v>
      </c>
      <c r="H6">
        <f t="shared" ref="H6:H16" si="2">IF(G6&lt;6,SUM(6-G6),"0")</f>
        <v>5</v>
      </c>
    </row>
    <row r="7" spans="1:8" ht="19">
      <c r="A7" s="69"/>
      <c r="B7" s="38">
        <v>3</v>
      </c>
      <c r="C7" s="37" t="s">
        <v>47</v>
      </c>
      <c r="D7" s="40">
        <v>0</v>
      </c>
      <c r="E7" s="40">
        <v>0</v>
      </c>
      <c r="F7" s="40">
        <f t="shared" si="1"/>
        <v>0</v>
      </c>
      <c r="G7" s="3">
        <f t="shared" si="0"/>
        <v>1</v>
      </c>
      <c r="H7">
        <f t="shared" si="2"/>
        <v>5</v>
      </c>
    </row>
    <row r="8" spans="1:8" ht="19">
      <c r="A8" s="69"/>
      <c r="B8" s="38">
        <v>4</v>
      </c>
      <c r="C8" s="37" t="s">
        <v>46</v>
      </c>
      <c r="D8" s="40">
        <v>0</v>
      </c>
      <c r="E8" s="40">
        <v>0</v>
      </c>
      <c r="F8" s="40">
        <f t="shared" si="1"/>
        <v>0</v>
      </c>
      <c r="G8" s="3">
        <f t="shared" si="0"/>
        <v>1</v>
      </c>
      <c r="H8">
        <f t="shared" si="2"/>
        <v>5</v>
      </c>
    </row>
    <row r="9" spans="1:8" ht="19">
      <c r="A9" s="69"/>
      <c r="B9" s="38">
        <v>5</v>
      </c>
      <c r="C9" s="37" t="s">
        <v>84</v>
      </c>
      <c r="D9" s="40">
        <v>0</v>
      </c>
      <c r="E9" s="40">
        <v>0</v>
      </c>
      <c r="F9" s="40">
        <f t="shared" si="1"/>
        <v>0</v>
      </c>
      <c r="G9" s="3">
        <f t="shared" si="0"/>
        <v>1</v>
      </c>
      <c r="H9">
        <f t="shared" si="2"/>
        <v>5</v>
      </c>
    </row>
    <row r="10" spans="1:8" ht="19">
      <c r="A10" s="69"/>
      <c r="B10" s="38">
        <v>6</v>
      </c>
      <c r="C10" s="37" t="s">
        <v>93</v>
      </c>
      <c r="D10" s="40">
        <v>0</v>
      </c>
      <c r="E10" s="40">
        <v>0</v>
      </c>
      <c r="F10" s="40">
        <f t="shared" si="1"/>
        <v>0</v>
      </c>
      <c r="G10" s="3">
        <f t="shared" si="0"/>
        <v>1</v>
      </c>
      <c r="H10">
        <f t="shared" si="2"/>
        <v>5</v>
      </c>
    </row>
    <row r="11" spans="1:8" ht="19">
      <c r="A11" s="69"/>
      <c r="B11" s="38">
        <v>7</v>
      </c>
      <c r="C11" s="37" t="s">
        <v>49</v>
      </c>
      <c r="D11" s="40">
        <v>0</v>
      </c>
      <c r="E11" s="40">
        <v>0</v>
      </c>
      <c r="F11" s="40">
        <f t="shared" si="1"/>
        <v>0</v>
      </c>
      <c r="G11" s="3">
        <f t="shared" ref="G11:G13" si="3">IF(F11&gt;1,COUNTIF(F:F,"&lt;1")+RANK(F11,F:F,0),RANK(F11,F:F,1))</f>
        <v>1</v>
      </c>
      <c r="H11">
        <f t="shared" ref="H11:H13" si="4">IF(G11&lt;6,SUM(6-G11),"0")</f>
        <v>5</v>
      </c>
    </row>
    <row r="12" spans="1:8" ht="19">
      <c r="A12" s="69"/>
      <c r="B12" s="38">
        <v>8</v>
      </c>
      <c r="C12" s="37" t="s">
        <v>80</v>
      </c>
      <c r="D12" s="40">
        <v>0</v>
      </c>
      <c r="E12" s="40">
        <v>0</v>
      </c>
      <c r="F12" s="40">
        <f t="shared" si="1"/>
        <v>0</v>
      </c>
      <c r="G12" s="3">
        <f t="shared" si="3"/>
        <v>1</v>
      </c>
      <c r="H12">
        <f t="shared" si="4"/>
        <v>5</v>
      </c>
    </row>
    <row r="13" spans="1:8" ht="19">
      <c r="A13" s="69"/>
      <c r="B13" s="38">
        <v>9</v>
      </c>
      <c r="C13" s="37" t="s">
        <v>48</v>
      </c>
      <c r="D13" s="40">
        <v>0</v>
      </c>
      <c r="E13" s="40">
        <v>0</v>
      </c>
      <c r="F13" s="40">
        <f t="shared" si="1"/>
        <v>0</v>
      </c>
      <c r="G13" s="3">
        <f t="shared" si="3"/>
        <v>1</v>
      </c>
      <c r="H13">
        <f t="shared" si="4"/>
        <v>5</v>
      </c>
    </row>
    <row r="14" spans="1:8" ht="19">
      <c r="A14" s="70"/>
      <c r="B14" s="35">
        <v>10</v>
      </c>
      <c r="C14" s="37" t="s">
        <v>101</v>
      </c>
      <c r="D14" s="40">
        <v>0</v>
      </c>
      <c r="E14" s="40">
        <v>0</v>
      </c>
      <c r="F14" s="40">
        <f>AVERAGE(D14,E14)</f>
        <v>0</v>
      </c>
      <c r="G14" s="3">
        <f t="shared" si="0"/>
        <v>1</v>
      </c>
      <c r="H14">
        <f t="shared" si="2"/>
        <v>5</v>
      </c>
    </row>
    <row r="15" spans="1:8" ht="19">
      <c r="A15" s="62"/>
      <c r="B15" s="35"/>
      <c r="D15" s="40">
        <v>0</v>
      </c>
      <c r="E15" s="40">
        <v>0</v>
      </c>
      <c r="F15" s="40">
        <f>AVERAGE(D15,E15)</f>
        <v>0</v>
      </c>
      <c r="G15" s="3">
        <f t="shared" si="0"/>
        <v>1</v>
      </c>
      <c r="H15">
        <f t="shared" si="2"/>
        <v>5</v>
      </c>
    </row>
    <row r="16" spans="1:8" ht="19">
      <c r="A16" s="62"/>
      <c r="B16" s="35"/>
      <c r="C16" s="39"/>
      <c r="D16" s="40">
        <v>0</v>
      </c>
      <c r="E16" s="40">
        <v>0</v>
      </c>
      <c r="F16" s="40">
        <f>AVERAGE(D16,E16)</f>
        <v>0</v>
      </c>
      <c r="G16" s="3">
        <f t="shared" si="0"/>
        <v>1</v>
      </c>
      <c r="H16">
        <f t="shared" si="2"/>
        <v>5</v>
      </c>
    </row>
    <row r="17" spans="1:8" ht="19">
      <c r="A17" s="67">
        <v>2</v>
      </c>
      <c r="B17" s="38">
        <v>4</v>
      </c>
      <c r="D17" s="40">
        <v>0</v>
      </c>
      <c r="E17" s="40">
        <v>0</v>
      </c>
      <c r="F17" s="40">
        <f>AVERAGE(D17,E17)</f>
        <v>0</v>
      </c>
      <c r="G17" s="3">
        <f t="shared" si="0"/>
        <v>1</v>
      </c>
      <c r="H17">
        <f>IF(G17&lt;6,SUM(6-G17),"0")</f>
        <v>5</v>
      </c>
    </row>
    <row r="18" spans="1:8" ht="19">
      <c r="A18" s="67"/>
      <c r="B18" s="38">
        <v>5</v>
      </c>
      <c r="D18" s="40">
        <v>0</v>
      </c>
      <c r="E18" s="40">
        <v>0</v>
      </c>
      <c r="F18" s="40">
        <f t="shared" ref="F18:F25" si="5">AVERAGE(D18,E18)</f>
        <v>0</v>
      </c>
      <c r="G18" s="3">
        <f t="shared" si="0"/>
        <v>1</v>
      </c>
      <c r="H18">
        <f t="shared" ref="H18:H28" si="6">IF(G18&lt;6,SUM(6-G18),"0")</f>
        <v>5</v>
      </c>
    </row>
    <row r="19" spans="1:8" ht="19">
      <c r="A19" s="67"/>
      <c r="B19" s="38">
        <v>6</v>
      </c>
      <c r="C19" s="56"/>
      <c r="D19" s="40">
        <v>0</v>
      </c>
      <c r="E19" s="40">
        <v>0</v>
      </c>
      <c r="F19" s="40">
        <f t="shared" si="5"/>
        <v>0</v>
      </c>
      <c r="G19" s="3">
        <f t="shared" si="0"/>
        <v>1</v>
      </c>
      <c r="H19">
        <f t="shared" si="6"/>
        <v>5</v>
      </c>
    </row>
    <row r="20" spans="1:8" ht="19">
      <c r="A20" s="67"/>
      <c r="B20" s="38"/>
      <c r="C20" s="37"/>
      <c r="D20" s="40"/>
      <c r="E20" s="40"/>
      <c r="F20" s="40"/>
      <c r="G20" s="3"/>
    </row>
    <row r="21" spans="1:8" ht="19">
      <c r="A21" s="67"/>
      <c r="B21" s="38"/>
      <c r="C21" s="37"/>
      <c r="D21" s="40"/>
      <c r="E21" s="40"/>
      <c r="F21" s="40"/>
      <c r="G21" s="3"/>
    </row>
    <row r="22" spans="1:8" ht="19">
      <c r="A22" s="67"/>
      <c r="B22" s="38"/>
      <c r="C22" s="37"/>
      <c r="D22" s="40"/>
      <c r="E22" s="40"/>
      <c r="F22" s="40"/>
      <c r="G22" s="3"/>
    </row>
    <row r="23" spans="1:8" ht="19">
      <c r="A23" s="67">
        <v>3</v>
      </c>
      <c r="B23" s="38">
        <v>1</v>
      </c>
      <c r="D23" s="40">
        <v>0</v>
      </c>
      <c r="E23" s="40">
        <v>0</v>
      </c>
      <c r="F23" s="40">
        <f t="shared" si="5"/>
        <v>0</v>
      </c>
      <c r="G23" s="3">
        <f t="shared" si="0"/>
        <v>1</v>
      </c>
      <c r="H23">
        <f t="shared" si="6"/>
        <v>5</v>
      </c>
    </row>
    <row r="24" spans="1:8" ht="19">
      <c r="A24" s="67"/>
      <c r="B24" s="38">
        <v>2</v>
      </c>
      <c r="D24" s="40">
        <v>0</v>
      </c>
      <c r="E24" s="40">
        <v>0</v>
      </c>
      <c r="F24" s="40">
        <f t="shared" si="5"/>
        <v>0</v>
      </c>
      <c r="G24" s="3">
        <f t="shared" si="0"/>
        <v>1</v>
      </c>
      <c r="H24">
        <f t="shared" si="6"/>
        <v>5</v>
      </c>
    </row>
    <row r="25" spans="1:8" ht="19">
      <c r="A25" s="67"/>
      <c r="B25" s="38">
        <v>3</v>
      </c>
      <c r="C25" s="37"/>
      <c r="D25" s="40">
        <v>0</v>
      </c>
      <c r="E25" s="40">
        <v>0</v>
      </c>
      <c r="F25" s="40">
        <f t="shared" si="5"/>
        <v>0</v>
      </c>
      <c r="G25" s="3">
        <f t="shared" si="0"/>
        <v>1</v>
      </c>
      <c r="H25">
        <f t="shared" si="6"/>
        <v>5</v>
      </c>
    </row>
    <row r="26" spans="1:8" ht="19">
      <c r="A26" s="67">
        <v>3</v>
      </c>
      <c r="B26" s="35">
        <v>4</v>
      </c>
      <c r="D26" s="40">
        <v>0</v>
      </c>
      <c r="E26" s="40">
        <v>0</v>
      </c>
      <c r="F26" s="40">
        <f>AVERAGE(D26,E26)</f>
        <v>0</v>
      </c>
      <c r="G26" s="3">
        <f t="shared" si="0"/>
        <v>1</v>
      </c>
      <c r="H26">
        <f t="shared" si="6"/>
        <v>5</v>
      </c>
    </row>
    <row r="27" spans="1:8" ht="19">
      <c r="A27" s="67"/>
      <c r="B27" s="35">
        <v>5</v>
      </c>
      <c r="C27" s="39"/>
      <c r="D27" s="40">
        <v>0</v>
      </c>
      <c r="E27" s="40">
        <v>0</v>
      </c>
      <c r="F27" s="40">
        <f>AVERAGE(D27,E27)</f>
        <v>0</v>
      </c>
      <c r="G27" s="3">
        <f t="shared" si="0"/>
        <v>1</v>
      </c>
      <c r="H27">
        <f t="shared" si="6"/>
        <v>5</v>
      </c>
    </row>
    <row r="28" spans="1:8" ht="19">
      <c r="A28" s="67"/>
      <c r="B28" s="35"/>
      <c r="C28" s="39"/>
      <c r="D28" s="40">
        <v>4.1661921296296298E-2</v>
      </c>
      <c r="E28" s="40">
        <v>4.1661921296296298E-2</v>
      </c>
      <c r="F28" s="40">
        <f>AVERAGE(D28,E28)</f>
        <v>4.1661921296296298E-2</v>
      </c>
      <c r="G28" s="3">
        <f t="shared" si="0"/>
        <v>21</v>
      </c>
      <c r="H28" t="str">
        <f t="shared" si="6"/>
        <v>0</v>
      </c>
    </row>
  </sheetData>
  <mergeCells count="5">
    <mergeCell ref="A20:A22"/>
    <mergeCell ref="A23:A25"/>
    <mergeCell ref="A26:A28"/>
    <mergeCell ref="A17:A19"/>
    <mergeCell ref="A5:A14"/>
  </mergeCells>
  <pageMargins left="0.7" right="0.7" top="0.75" bottom="0.75" header="0.3" footer="0.3"/>
  <pageSetup orientation="landscape" horizontalDpi="0" verticalDpi="0" copies="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19"/>
  <sheetViews>
    <sheetView workbookViewId="0">
      <selection activeCell="E5" sqref="E5"/>
    </sheetView>
  </sheetViews>
  <sheetFormatPr baseColWidth="10" defaultColWidth="8.83203125" defaultRowHeight="15"/>
  <cols>
    <col min="3" max="3" width="18" customWidth="1"/>
    <col min="4" max="6" width="18.33203125" customWidth="1"/>
  </cols>
  <sheetData>
    <row r="1" spans="1:9" ht="29">
      <c r="A1" s="34" t="s">
        <v>113</v>
      </c>
      <c r="D1" s="16"/>
      <c r="E1" s="16"/>
      <c r="F1" s="16"/>
      <c r="I1" t="s">
        <v>126</v>
      </c>
    </row>
    <row r="2" spans="1:9">
      <c r="C2" s="1"/>
      <c r="D2" s="18"/>
      <c r="E2" s="1"/>
      <c r="F2" s="18"/>
      <c r="G2" s="1"/>
    </row>
    <row r="3" spans="1:9" ht="16" thickBot="1">
      <c r="C3" t="s">
        <v>25</v>
      </c>
      <c r="D3" s="16"/>
      <c r="E3" s="16"/>
      <c r="F3" s="16"/>
    </row>
    <row r="4" spans="1:9" ht="19">
      <c r="A4" s="41" t="s">
        <v>2</v>
      </c>
      <c r="B4" s="26" t="s">
        <v>3</v>
      </c>
      <c r="C4" s="36" t="s">
        <v>10</v>
      </c>
      <c r="D4" s="42" t="s">
        <v>5</v>
      </c>
      <c r="E4" s="43" t="s">
        <v>6</v>
      </c>
      <c r="F4" s="42" t="s">
        <v>7</v>
      </c>
      <c r="G4" s="2" t="s">
        <v>9</v>
      </c>
      <c r="H4" s="2" t="s">
        <v>8</v>
      </c>
    </row>
    <row r="5" spans="1:9" ht="19">
      <c r="A5" s="68">
        <v>1</v>
      </c>
      <c r="B5" s="38">
        <v>1</v>
      </c>
      <c r="C5" s="39" t="s">
        <v>84</v>
      </c>
      <c r="D5" s="40">
        <v>1.0212962962962962E-3</v>
      </c>
      <c r="E5" s="40">
        <v>1.0188657407407408E-3</v>
      </c>
      <c r="F5" s="40">
        <f>AVERAGE(D5,E5)</f>
        <v>1.0200810185185185E-3</v>
      </c>
      <c r="G5" s="3">
        <f t="shared" ref="G5:G16" si="0">IF(F5&gt;1,COUNTIF(F:F,"&lt;1")+RANK(F5,F:F,0),RANK(F5,F:F,1))</f>
        <v>3</v>
      </c>
      <c r="H5">
        <f>IF(G5&lt;6,SUM(6-G5),"0")</f>
        <v>3</v>
      </c>
    </row>
    <row r="6" spans="1:9" ht="19">
      <c r="A6" s="69"/>
      <c r="B6" s="38">
        <v>2</v>
      </c>
      <c r="C6" s="37" t="s">
        <v>45</v>
      </c>
      <c r="D6" s="40">
        <v>4.1661921296296298E-2</v>
      </c>
      <c r="E6" s="40">
        <v>4.1661921296296298E-2</v>
      </c>
      <c r="F6" s="40">
        <f t="shared" ref="F6:F13" si="1">AVERAGE(D6,E6)</f>
        <v>4.1661921296296298E-2</v>
      </c>
      <c r="G6" s="3">
        <f t="shared" si="0"/>
        <v>10</v>
      </c>
      <c r="H6" t="str">
        <f t="shared" ref="H6:H16" si="2">IF(G6&lt;6,SUM(6-G6),"0")</f>
        <v>0</v>
      </c>
    </row>
    <row r="7" spans="1:9" ht="19">
      <c r="A7" s="69"/>
      <c r="B7" s="38">
        <v>3</v>
      </c>
      <c r="C7" s="37" t="s">
        <v>47</v>
      </c>
      <c r="D7" s="40">
        <v>1.9704861111111108E-3</v>
      </c>
      <c r="E7" s="40">
        <v>1.9704861111111108E-3</v>
      </c>
      <c r="F7" s="40">
        <f t="shared" si="1"/>
        <v>1.9704861111111108E-3</v>
      </c>
      <c r="G7" s="3">
        <f t="shared" si="0"/>
        <v>8</v>
      </c>
      <c r="H7" t="str">
        <f t="shared" si="2"/>
        <v>0</v>
      </c>
    </row>
    <row r="8" spans="1:9" ht="19">
      <c r="A8" s="69"/>
      <c r="B8" s="38">
        <v>4</v>
      </c>
      <c r="C8" s="37" t="s">
        <v>50</v>
      </c>
      <c r="D8" s="40">
        <v>1.0430555555555555E-3</v>
      </c>
      <c r="E8" s="40">
        <v>1.041550925925926E-3</v>
      </c>
      <c r="F8" s="40">
        <f t="shared" si="1"/>
        <v>1.0423032407407408E-3</v>
      </c>
      <c r="G8" s="3">
        <f t="shared" si="0"/>
        <v>4</v>
      </c>
      <c r="H8">
        <f t="shared" si="2"/>
        <v>2</v>
      </c>
    </row>
    <row r="9" spans="1:9" ht="19">
      <c r="A9" s="69"/>
      <c r="B9" s="38">
        <v>5</v>
      </c>
      <c r="C9" s="37" t="s">
        <v>46</v>
      </c>
      <c r="D9" s="40">
        <v>6.3321759259259266E-4</v>
      </c>
      <c r="E9" s="40">
        <v>6.3773148148148142E-4</v>
      </c>
      <c r="F9" s="40">
        <f t="shared" si="1"/>
        <v>6.3547453703703704E-4</v>
      </c>
      <c r="G9" s="3">
        <f t="shared" si="0"/>
        <v>1</v>
      </c>
      <c r="H9">
        <f t="shared" si="2"/>
        <v>5</v>
      </c>
    </row>
    <row r="10" spans="1:9" ht="19">
      <c r="A10" s="69">
        <v>2</v>
      </c>
      <c r="B10" s="38">
        <v>1</v>
      </c>
      <c r="C10" s="37" t="s">
        <v>80</v>
      </c>
      <c r="D10" s="40">
        <v>1.1197916666666667E-3</v>
      </c>
      <c r="E10" s="40">
        <v>1.1222222222222222E-3</v>
      </c>
      <c r="F10" s="40">
        <f t="shared" si="1"/>
        <v>1.1210069444444444E-3</v>
      </c>
      <c r="G10" s="3">
        <f t="shared" si="0"/>
        <v>5</v>
      </c>
      <c r="H10">
        <f t="shared" si="2"/>
        <v>1</v>
      </c>
    </row>
    <row r="11" spans="1:9" ht="19">
      <c r="A11" s="69"/>
      <c r="B11" s="35">
        <v>2</v>
      </c>
      <c r="C11" s="39" t="s">
        <v>77</v>
      </c>
      <c r="D11" s="40">
        <v>2.4113425925925925E-3</v>
      </c>
      <c r="E11" s="40">
        <v>2.4188657407407405E-3</v>
      </c>
      <c r="F11" s="40">
        <f t="shared" si="1"/>
        <v>2.4151041666666665E-3</v>
      </c>
      <c r="G11" s="3">
        <f t="shared" si="0"/>
        <v>9</v>
      </c>
      <c r="H11" t="str">
        <f t="shared" si="2"/>
        <v>0</v>
      </c>
    </row>
    <row r="12" spans="1:9" ht="19">
      <c r="A12" s="69"/>
      <c r="B12" s="35">
        <v>3</v>
      </c>
      <c r="C12" s="8" t="s">
        <v>34</v>
      </c>
      <c r="D12" s="40">
        <v>4.1661921296296298E-2</v>
      </c>
      <c r="E12" s="40">
        <v>4.1661921296296298E-2</v>
      </c>
      <c r="F12" s="40">
        <f t="shared" si="1"/>
        <v>4.1661921296296298E-2</v>
      </c>
      <c r="G12" s="3">
        <f t="shared" si="0"/>
        <v>10</v>
      </c>
      <c r="H12" t="str">
        <f t="shared" si="2"/>
        <v>0</v>
      </c>
    </row>
    <row r="13" spans="1:9" ht="19">
      <c r="A13" s="69"/>
      <c r="B13" s="38">
        <v>4</v>
      </c>
      <c r="C13" s="39" t="s">
        <v>93</v>
      </c>
      <c r="D13" s="40">
        <v>1.3229166666666665E-3</v>
      </c>
      <c r="E13" s="40">
        <v>1.3277777777777778E-3</v>
      </c>
      <c r="F13" s="40">
        <f t="shared" si="1"/>
        <v>1.3253472222222221E-3</v>
      </c>
      <c r="G13" s="3">
        <f t="shared" si="0"/>
        <v>6</v>
      </c>
      <c r="H13" t="str">
        <f t="shared" si="2"/>
        <v>0</v>
      </c>
    </row>
    <row r="14" spans="1:9" ht="19">
      <c r="A14" s="69"/>
      <c r="B14" s="38">
        <v>5</v>
      </c>
      <c r="C14" s="37" t="s">
        <v>48</v>
      </c>
      <c r="D14" s="40">
        <v>1.5510416666666665E-3</v>
      </c>
      <c r="E14" s="40">
        <v>1.5497685185185182E-3</v>
      </c>
      <c r="F14" s="40">
        <f>AVERAGE(D14,E14)</f>
        <v>1.5504050925925924E-3</v>
      </c>
      <c r="G14" s="3">
        <f t="shared" si="0"/>
        <v>7</v>
      </c>
      <c r="H14" t="str">
        <f t="shared" si="2"/>
        <v>0</v>
      </c>
    </row>
    <row r="15" spans="1:9" ht="19">
      <c r="A15" s="69"/>
      <c r="B15" s="35"/>
      <c r="C15" s="8" t="s">
        <v>49</v>
      </c>
      <c r="D15" s="40">
        <v>8.6446759259259246E-4</v>
      </c>
      <c r="E15" s="40">
        <v>8.6249999999999999E-4</v>
      </c>
      <c r="F15" s="40">
        <f>AVERAGE(D15,E15)</f>
        <v>8.6348379629629622E-4</v>
      </c>
      <c r="G15" s="3">
        <f t="shared" si="0"/>
        <v>2</v>
      </c>
      <c r="H15">
        <f t="shared" si="2"/>
        <v>4</v>
      </c>
    </row>
    <row r="16" spans="1:9" ht="19">
      <c r="A16" s="69"/>
      <c r="B16" s="35"/>
      <c r="D16" s="40">
        <v>4.1661921296296298E-2</v>
      </c>
      <c r="E16" s="40">
        <v>4.1661921296296298E-2</v>
      </c>
      <c r="F16" s="40">
        <f>AVERAGE(D16,E16)</f>
        <v>4.1661921296296298E-2</v>
      </c>
      <c r="G16" s="3">
        <f t="shared" si="0"/>
        <v>10</v>
      </c>
      <c r="H16" t="str">
        <f t="shared" si="2"/>
        <v>0</v>
      </c>
    </row>
    <row r="17" spans="1:7" ht="19">
      <c r="A17" s="69"/>
      <c r="B17" s="1"/>
      <c r="D17" s="20"/>
      <c r="E17" s="20"/>
      <c r="F17" s="20"/>
      <c r="G17" s="3"/>
    </row>
    <row r="18" spans="1:7">
      <c r="A18" s="69"/>
    </row>
    <row r="19" spans="1:7">
      <c r="A19" s="69"/>
    </row>
  </sheetData>
  <mergeCells count="3">
    <mergeCell ref="A5:A9"/>
    <mergeCell ref="A10:A14"/>
    <mergeCell ref="A15:A19"/>
  </mergeCells>
  <pageMargins left="0.7" right="0.7" top="0.75" bottom="0.75" header="0.3" footer="0.3"/>
  <pageSetup orientation="landscape" horizontalDpi="0" verticalDpi="0" copies="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47"/>
  <sheetViews>
    <sheetView topLeftCell="A26" workbookViewId="0">
      <selection activeCell="I40" sqref="I40"/>
    </sheetView>
  </sheetViews>
  <sheetFormatPr baseColWidth="10" defaultColWidth="11.5" defaultRowHeight="15"/>
  <cols>
    <col min="2" max="2" width="14.33203125" bestFit="1" customWidth="1"/>
    <col min="5" max="5" width="14.33203125" bestFit="1" customWidth="1"/>
    <col min="6" max="6" width="22" bestFit="1" customWidth="1"/>
    <col min="8" max="10" width="11.5" style="16"/>
    <col min="12" max="13" width="14.33203125" bestFit="1" customWidth="1"/>
    <col min="14" max="14" width="13" bestFit="1" customWidth="1"/>
  </cols>
  <sheetData>
    <row r="1" spans="1:12" ht="29">
      <c r="A1" s="34" t="s">
        <v>111</v>
      </c>
      <c r="D1" t="s">
        <v>112</v>
      </c>
    </row>
    <row r="2" spans="1:12" ht="15.75" customHeight="1">
      <c r="A2" s="34"/>
    </row>
    <row r="3" spans="1:12">
      <c r="C3" s="44" t="s">
        <v>27</v>
      </c>
      <c r="D3" s="44" t="s">
        <v>28</v>
      </c>
      <c r="E3" s="44" t="s">
        <v>29</v>
      </c>
      <c r="F3" s="44" t="s">
        <v>30</v>
      </c>
      <c r="G3" s="44"/>
      <c r="H3" s="45" t="s">
        <v>31</v>
      </c>
      <c r="I3" s="45" t="s">
        <v>31</v>
      </c>
      <c r="J3" s="45" t="s">
        <v>32</v>
      </c>
      <c r="K3" s="44" t="s">
        <v>9</v>
      </c>
      <c r="L3" s="44" t="s">
        <v>8</v>
      </c>
    </row>
    <row r="4" spans="1:12">
      <c r="B4" s="44" t="s">
        <v>26</v>
      </c>
      <c r="C4" s="33" t="s">
        <v>67</v>
      </c>
      <c r="D4" s="30" t="s">
        <v>13</v>
      </c>
      <c r="E4" s="30" t="s">
        <v>137</v>
      </c>
      <c r="F4" s="30" t="s">
        <v>138</v>
      </c>
      <c r="G4" s="30"/>
      <c r="H4" s="31"/>
      <c r="I4" s="31"/>
      <c r="J4" s="31"/>
      <c r="K4" s="30"/>
      <c r="L4" s="30"/>
    </row>
    <row r="5" spans="1:12">
      <c r="A5" s="44" t="s">
        <v>20</v>
      </c>
      <c r="B5" s="24" t="s">
        <v>84</v>
      </c>
      <c r="I5" s="16">
        <v>1.5462962962962963E-3</v>
      </c>
      <c r="J5" s="16">
        <v>1.5462962962962963E-3</v>
      </c>
      <c r="K5" s="3">
        <f>IF(J5&gt;1,COUNTIF(J:J,"&lt;1")+RANK(J5,J:J,0),RANK(J5,J:J,1))</f>
        <v>3</v>
      </c>
      <c r="L5">
        <f>IF(K5&lt;6,SUM(6-K5),"0")</f>
        <v>3</v>
      </c>
    </row>
    <row r="6" spans="1:12">
      <c r="A6" s="29"/>
      <c r="B6" t="s">
        <v>53</v>
      </c>
    </row>
    <row r="7" spans="1:12">
      <c r="A7" s="29"/>
      <c r="B7" s="11" t="s">
        <v>57</v>
      </c>
    </row>
    <row r="8" spans="1:12">
      <c r="A8" s="29"/>
      <c r="B8" s="11" t="s">
        <v>80</v>
      </c>
    </row>
    <row r="9" spans="1:12">
      <c r="A9" s="29"/>
      <c r="B9" s="11" t="s">
        <v>54</v>
      </c>
    </row>
    <row r="10" spans="1:12">
      <c r="A10" s="30"/>
      <c r="B10" s="32" t="s">
        <v>47</v>
      </c>
      <c r="C10" s="30"/>
      <c r="D10" s="30"/>
      <c r="E10" s="30"/>
      <c r="F10" s="30"/>
      <c r="G10" s="30"/>
      <c r="H10" s="31"/>
      <c r="I10" s="31"/>
      <c r="J10" s="31"/>
      <c r="K10" s="30"/>
      <c r="L10" s="30"/>
    </row>
    <row r="11" spans="1:12">
      <c r="A11" s="44" t="s">
        <v>21</v>
      </c>
      <c r="B11" s="24" t="s">
        <v>49</v>
      </c>
      <c r="H11" s="16">
        <v>1.2311342592592593E-3</v>
      </c>
      <c r="I11" s="16">
        <v>1.2311342592592593E-3</v>
      </c>
      <c r="J11" s="16">
        <f>AVERAGE(H11,I11)</f>
        <v>1.2311342592592593E-3</v>
      </c>
      <c r="K11" s="3">
        <f>IF(J11&gt;1,COUNTIF(J:J,"&lt;1")+RANK(J11,J:J,0),RANK(J11,J:J,1))</f>
        <v>2</v>
      </c>
      <c r="L11">
        <f>IF(K11&lt;6,SUM(6-K11),"0")</f>
        <v>4</v>
      </c>
    </row>
    <row r="12" spans="1:12">
      <c r="A12" s="29"/>
      <c r="B12" s="24" t="s">
        <v>40</v>
      </c>
    </row>
    <row r="13" spans="1:12">
      <c r="A13" s="29"/>
      <c r="B13" s="24" t="s">
        <v>62</v>
      </c>
    </row>
    <row r="14" spans="1:12">
      <c r="A14" s="29"/>
      <c r="B14" s="24" t="s">
        <v>38</v>
      </c>
    </row>
    <row r="15" spans="1:12">
      <c r="A15" s="29"/>
      <c r="B15" s="24" t="s">
        <v>39</v>
      </c>
    </row>
    <row r="16" spans="1:12">
      <c r="A16" s="30"/>
      <c r="B16" s="32" t="s">
        <v>45</v>
      </c>
      <c r="C16" s="30"/>
      <c r="D16" s="30"/>
      <c r="E16" s="30"/>
      <c r="F16" s="30"/>
      <c r="G16" s="30"/>
      <c r="H16" s="31"/>
      <c r="I16" s="31"/>
      <c r="J16" s="31"/>
      <c r="K16" s="30"/>
      <c r="L16" s="30"/>
    </row>
    <row r="17" spans="1:12">
      <c r="A17" s="44" t="s">
        <v>22</v>
      </c>
      <c r="B17" s="24" t="s">
        <v>46</v>
      </c>
      <c r="H17" s="16">
        <v>1.0622685185185186E-3</v>
      </c>
      <c r="I17" s="16">
        <v>1.0064814814814815E-3</v>
      </c>
      <c r="J17" s="16">
        <f>AVERAGE(H17,I17)</f>
        <v>1.0343750000000001E-3</v>
      </c>
      <c r="K17" s="3">
        <f>IF(J17&gt;1,COUNTIF(J:J,"&lt;1")+RANK(J17,J:J,0),RANK(J17,J:J,1))</f>
        <v>1</v>
      </c>
      <c r="L17">
        <f>IF(K17&lt;6,SUM(6-K17),"0")</f>
        <v>5</v>
      </c>
    </row>
    <row r="18" spans="1:12">
      <c r="A18" s="29"/>
      <c r="B18" s="24" t="s">
        <v>43</v>
      </c>
    </row>
    <row r="19" spans="1:12">
      <c r="A19" s="29"/>
      <c r="B19" s="24" t="s">
        <v>44</v>
      </c>
    </row>
    <row r="20" spans="1:12">
      <c r="A20" s="29"/>
      <c r="B20" s="24" t="s">
        <v>93</v>
      </c>
    </row>
    <row r="21" spans="1:12">
      <c r="A21" s="29"/>
      <c r="B21" s="24" t="s">
        <v>56</v>
      </c>
    </row>
    <row r="22" spans="1:12">
      <c r="A22" s="30"/>
      <c r="B22" s="32" t="s">
        <v>48</v>
      </c>
      <c r="C22" s="30"/>
      <c r="D22" s="30"/>
      <c r="E22" s="30"/>
      <c r="F22" s="30"/>
      <c r="G22" s="30"/>
      <c r="H22" s="31"/>
      <c r="I22" s="31"/>
      <c r="J22" s="31"/>
      <c r="K22" s="30"/>
      <c r="L22" s="30"/>
    </row>
    <row r="23" spans="1:12">
      <c r="A23" s="44" t="s">
        <v>23</v>
      </c>
      <c r="B23" s="24" t="s">
        <v>96</v>
      </c>
      <c r="H23" s="16">
        <v>2.0082175925925927E-3</v>
      </c>
      <c r="I23" s="16">
        <v>2.0093749999999999E-3</v>
      </c>
      <c r="J23" s="16">
        <f>AVERAGE(H23,I23)</f>
        <v>2.0087962962962963E-3</v>
      </c>
      <c r="K23" s="3">
        <f>IF(J23&gt;1,COUNTIF(J:J,"&lt;1")+RANK(J23,J:J,0),RANK(J23,J:J,1))</f>
        <v>4</v>
      </c>
      <c r="L23">
        <f>IF(K23&lt;6,SUM(6-K23),"0")</f>
        <v>2</v>
      </c>
    </row>
    <row r="24" spans="1:12">
      <c r="A24" s="29"/>
      <c r="B24" s="24" t="s">
        <v>41</v>
      </c>
    </row>
    <row r="25" spans="1:12">
      <c r="A25" s="29"/>
      <c r="B25" s="24" t="s">
        <v>85</v>
      </c>
    </row>
    <row r="26" spans="1:12">
      <c r="A26" s="29"/>
      <c r="B26" s="24" t="s">
        <v>34</v>
      </c>
    </row>
    <row r="27" spans="1:12">
      <c r="A27" s="29"/>
      <c r="B27" s="24" t="s">
        <v>35</v>
      </c>
    </row>
    <row r="28" spans="1:12">
      <c r="A28" s="29"/>
      <c r="B28" s="24" t="s">
        <v>55</v>
      </c>
    </row>
    <row r="29" spans="1:12">
      <c r="A29" s="44" t="s">
        <v>68</v>
      </c>
      <c r="B29" s="58"/>
      <c r="C29" s="59"/>
      <c r="D29" s="59"/>
      <c r="E29" s="59"/>
      <c r="F29" s="59"/>
      <c r="G29" s="59"/>
      <c r="H29" s="60"/>
      <c r="I29" s="60"/>
      <c r="J29" s="60"/>
      <c r="K29" s="61" t="e">
        <f>IF(J29&gt;1,COUNTIF(J:J,"&lt;1")+RANK(J29,J:J,0),RANK(J29,J:J,1))</f>
        <v>#N/A</v>
      </c>
      <c r="L29" s="59" t="e">
        <f>IF(K29&lt;6,SUM(6-K29),"0")</f>
        <v>#N/A</v>
      </c>
    </row>
    <row r="30" spans="1:12">
      <c r="A30" s="29"/>
      <c r="B30" s="24"/>
    </row>
    <row r="31" spans="1:12">
      <c r="A31" s="29"/>
      <c r="B31" s="24"/>
    </row>
    <row r="32" spans="1:12">
      <c r="A32" s="29"/>
      <c r="B32" s="24"/>
    </row>
    <row r="33" spans="1:15">
      <c r="A33" s="29"/>
      <c r="B33" s="24"/>
    </row>
    <row r="34" spans="1:15">
      <c r="A34" s="29"/>
      <c r="B34" s="24"/>
    </row>
    <row r="36" spans="1:15">
      <c r="A36" s="30" t="s">
        <v>104</v>
      </c>
      <c r="B36" s="30"/>
      <c r="C36" s="30" t="s">
        <v>0</v>
      </c>
      <c r="D36" s="30"/>
      <c r="E36" s="30" t="s">
        <v>103</v>
      </c>
      <c r="F36" s="30"/>
      <c r="G36" s="30" t="s">
        <v>69</v>
      </c>
    </row>
    <row r="37" spans="1:15">
      <c r="A37" t="s">
        <v>35</v>
      </c>
      <c r="C37" t="s">
        <v>80</v>
      </c>
      <c r="E37" t="s">
        <v>40</v>
      </c>
      <c r="G37" t="s">
        <v>84</v>
      </c>
    </row>
    <row r="38" spans="1:15">
      <c r="A38" t="s">
        <v>34</v>
      </c>
      <c r="C38" t="s">
        <v>38</v>
      </c>
      <c r="E38" t="s">
        <v>55</v>
      </c>
      <c r="G38" t="s">
        <v>49</v>
      </c>
      <c r="I38" s="16" t="s">
        <v>127</v>
      </c>
    </row>
    <row r="39" spans="1:15">
      <c r="A39" t="s">
        <v>39</v>
      </c>
      <c r="C39" t="s">
        <v>93</v>
      </c>
      <c r="E39" t="s">
        <v>43</v>
      </c>
      <c r="G39" t="s">
        <v>46</v>
      </c>
    </row>
    <row r="40" spans="1:15">
      <c r="E40" t="s">
        <v>44</v>
      </c>
      <c r="G40" t="s">
        <v>96</v>
      </c>
      <c r="I40" s="63"/>
      <c r="J40" s="16" t="s">
        <v>84</v>
      </c>
      <c r="K40" t="s">
        <v>53</v>
      </c>
      <c r="L40" t="s">
        <v>57</v>
      </c>
      <c r="M40" t="s">
        <v>80</v>
      </c>
      <c r="N40" s="16" t="s">
        <v>130</v>
      </c>
      <c r="O40" t="s">
        <v>128</v>
      </c>
    </row>
    <row r="41" spans="1:15">
      <c r="E41" t="s">
        <v>41</v>
      </c>
      <c r="G41" t="s">
        <v>47</v>
      </c>
      <c r="J41" s="16" t="s">
        <v>49</v>
      </c>
      <c r="K41" t="s">
        <v>40</v>
      </c>
      <c r="L41" s="16" t="s">
        <v>62</v>
      </c>
      <c r="M41" s="16" t="s">
        <v>38</v>
      </c>
      <c r="N41" s="16" t="s">
        <v>39</v>
      </c>
      <c r="O41" s="16" t="s">
        <v>129</v>
      </c>
    </row>
    <row r="42" spans="1:15">
      <c r="E42" t="s">
        <v>85</v>
      </c>
      <c r="G42" t="s">
        <v>45</v>
      </c>
      <c r="J42" s="16" t="s">
        <v>46</v>
      </c>
      <c r="K42" t="s">
        <v>43</v>
      </c>
      <c r="L42" s="16" t="s">
        <v>44</v>
      </c>
      <c r="M42" s="16" t="s">
        <v>93</v>
      </c>
      <c r="N42" s="16" t="s">
        <v>56</v>
      </c>
      <c r="O42" s="16" t="s">
        <v>48</v>
      </c>
    </row>
    <row r="43" spans="1:15">
      <c r="E43" t="s">
        <v>62</v>
      </c>
      <c r="G43" t="s">
        <v>48</v>
      </c>
      <c r="J43" s="16" t="s">
        <v>96</v>
      </c>
      <c r="K43" t="s">
        <v>41</v>
      </c>
      <c r="L43" s="16" t="s">
        <v>85</v>
      </c>
      <c r="M43" s="16" t="s">
        <v>34</v>
      </c>
      <c r="N43" s="16" t="s">
        <v>35</v>
      </c>
      <c r="O43" t="s">
        <v>55</v>
      </c>
    </row>
    <row r="44" spans="1:15">
      <c r="E44" t="s">
        <v>53</v>
      </c>
    </row>
    <row r="45" spans="1:15">
      <c r="E45" t="s">
        <v>56</v>
      </c>
    </row>
    <row r="46" spans="1:15">
      <c r="E46" t="s">
        <v>54</v>
      </c>
      <c r="J46" s="16" t="s">
        <v>19</v>
      </c>
      <c r="K46" t="s">
        <v>13</v>
      </c>
      <c r="L46" s="16" t="s">
        <v>131</v>
      </c>
      <c r="M46" s="16" t="s">
        <v>132</v>
      </c>
      <c r="N46" s="16"/>
    </row>
    <row r="47" spans="1:15">
      <c r="E47" t="s">
        <v>57</v>
      </c>
    </row>
  </sheetData>
  <pageMargins left="0.7" right="0.7" top="0.75" bottom="0.75" header="0.3" footer="0.3"/>
  <pageSetup orientation="landscape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A1CF-E285-9F4B-9A33-0D52FBEE8E17}">
  <dimension ref="A1:H10"/>
  <sheetViews>
    <sheetView workbookViewId="0">
      <selection activeCell="A10" sqref="A10"/>
    </sheetView>
  </sheetViews>
  <sheetFormatPr baseColWidth="10" defaultColWidth="8.83203125" defaultRowHeight="15"/>
  <cols>
    <col min="1" max="1" width="16.1640625" customWidth="1"/>
    <col min="2" max="2" width="10.5" bestFit="1" customWidth="1"/>
    <col min="3" max="3" width="11.1640625" bestFit="1" customWidth="1"/>
    <col min="4" max="4" width="10.83203125" bestFit="1" customWidth="1"/>
    <col min="5" max="5" width="6" bestFit="1" customWidth="1"/>
    <col min="6" max="6" width="5.83203125" bestFit="1" customWidth="1"/>
  </cols>
  <sheetData>
    <row r="1" spans="1:8" ht="29">
      <c r="A1" s="34" t="s">
        <v>114</v>
      </c>
      <c r="D1" s="16"/>
      <c r="E1" s="16"/>
      <c r="F1" s="16"/>
    </row>
    <row r="2" spans="1:8">
      <c r="D2" s="16"/>
      <c r="E2" s="16"/>
      <c r="F2" s="16"/>
    </row>
    <row r="3" spans="1:8" ht="19">
      <c r="A3" s="6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8" t="s">
        <v>9</v>
      </c>
      <c r="G3" s="8" t="s">
        <v>8</v>
      </c>
      <c r="H3" s="2"/>
    </row>
    <row r="4" spans="1:8" ht="19">
      <c r="A4" s="37" t="s">
        <v>106</v>
      </c>
      <c r="B4" s="6"/>
      <c r="C4" s="6"/>
      <c r="D4" s="6"/>
      <c r="E4" s="37">
        <f t="shared" ref="E4:E5" si="0">SUM(B4:D4)</f>
        <v>0</v>
      </c>
      <c r="F4" s="17"/>
      <c r="G4" s="17"/>
      <c r="H4" s="2"/>
    </row>
    <row r="5" spans="1:8" ht="19">
      <c r="A5" s="37" t="s">
        <v>108</v>
      </c>
      <c r="B5" s="6"/>
      <c r="C5" s="6"/>
      <c r="D5" s="6"/>
      <c r="E5" s="37">
        <f t="shared" si="0"/>
        <v>0</v>
      </c>
      <c r="F5" s="17"/>
      <c r="G5" s="17"/>
      <c r="H5" s="2"/>
    </row>
    <row r="6" spans="1:8" ht="19">
      <c r="A6" s="37" t="s">
        <v>107</v>
      </c>
      <c r="B6" s="37">
        <v>0</v>
      </c>
      <c r="C6" s="37">
        <v>0</v>
      </c>
      <c r="D6" s="37">
        <v>0</v>
      </c>
      <c r="E6" s="37">
        <f>SUM(B6:D6)</f>
        <v>0</v>
      </c>
      <c r="F6">
        <f>RANK(E6,$E$6:$E$29,0)</f>
        <v>1</v>
      </c>
      <c r="G6">
        <f>IF(F6&lt;6,SUM(6-F6),"0")</f>
        <v>5</v>
      </c>
    </row>
    <row r="7" spans="1:8" ht="19">
      <c r="A7" s="37" t="s">
        <v>92</v>
      </c>
      <c r="B7" s="37">
        <v>0</v>
      </c>
      <c r="C7" s="37">
        <v>0</v>
      </c>
      <c r="D7" s="37">
        <v>0</v>
      </c>
      <c r="E7" s="37">
        <f t="shared" ref="E7:E10" si="1">SUM(B7:D7)</f>
        <v>0</v>
      </c>
      <c r="F7">
        <f t="shared" ref="F7:F10" si="2">RANK(E7,$E$6:$E$29,0)</f>
        <v>1</v>
      </c>
      <c r="G7">
        <f t="shared" ref="G7:G10" si="3">IF(F7&lt;6,SUM(6-F7),"0")</f>
        <v>5</v>
      </c>
    </row>
    <row r="8" spans="1:8" ht="19">
      <c r="A8" s="37" t="s">
        <v>109</v>
      </c>
      <c r="B8" s="37">
        <v>0</v>
      </c>
      <c r="C8" s="37">
        <v>0</v>
      </c>
      <c r="D8" s="37">
        <v>0</v>
      </c>
      <c r="E8" s="37">
        <f t="shared" si="1"/>
        <v>0</v>
      </c>
      <c r="F8">
        <f t="shared" si="2"/>
        <v>1</v>
      </c>
      <c r="G8">
        <f t="shared" si="3"/>
        <v>5</v>
      </c>
    </row>
    <row r="9" spans="1:8" ht="19">
      <c r="A9" s="8" t="s">
        <v>110</v>
      </c>
      <c r="B9" s="37">
        <v>0</v>
      </c>
      <c r="C9" s="37">
        <v>0</v>
      </c>
      <c r="D9" s="37">
        <v>0</v>
      </c>
      <c r="E9" s="37">
        <f t="shared" si="1"/>
        <v>0</v>
      </c>
      <c r="F9">
        <f t="shared" si="2"/>
        <v>1</v>
      </c>
      <c r="G9">
        <f t="shared" si="3"/>
        <v>5</v>
      </c>
    </row>
    <row r="10" spans="1:8" ht="19">
      <c r="A10" s="8" t="s">
        <v>71</v>
      </c>
      <c r="B10" s="37">
        <v>0</v>
      </c>
      <c r="C10" s="37">
        <v>0</v>
      </c>
      <c r="D10" s="37">
        <v>0</v>
      </c>
      <c r="E10" s="37">
        <f t="shared" si="1"/>
        <v>0</v>
      </c>
      <c r="F10">
        <f t="shared" si="2"/>
        <v>1</v>
      </c>
      <c r="G10">
        <f t="shared" si="3"/>
        <v>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3"/>
  <sheetViews>
    <sheetView workbookViewId="0">
      <selection activeCell="C11" sqref="C11"/>
    </sheetView>
  </sheetViews>
  <sheetFormatPr baseColWidth="10" defaultColWidth="8.83203125" defaultRowHeight="15"/>
  <cols>
    <col min="3" max="3" width="18" customWidth="1"/>
    <col min="4" max="5" width="18.5" customWidth="1"/>
    <col min="6" max="6" width="19.1640625" customWidth="1"/>
  </cols>
  <sheetData>
    <row r="1" spans="1:8" ht="29">
      <c r="A1" s="34" t="s">
        <v>105</v>
      </c>
      <c r="D1" s="16"/>
      <c r="E1" s="16"/>
      <c r="F1" s="16"/>
    </row>
    <row r="2" spans="1:8" ht="16" thickBot="1">
      <c r="D2" s="16"/>
      <c r="E2" s="16"/>
      <c r="F2" s="16"/>
    </row>
    <row r="3" spans="1:8" ht="19">
      <c r="A3" s="41" t="s">
        <v>2</v>
      </c>
      <c r="B3" s="26" t="s">
        <v>3</v>
      </c>
      <c r="C3" s="36" t="s">
        <v>4</v>
      </c>
      <c r="D3" s="42" t="s">
        <v>5</v>
      </c>
      <c r="E3" s="43" t="s">
        <v>6</v>
      </c>
      <c r="F3" s="42" t="s">
        <v>7</v>
      </c>
      <c r="G3" s="2" t="s">
        <v>9</v>
      </c>
      <c r="H3" s="2" t="s">
        <v>8</v>
      </c>
    </row>
    <row r="4" spans="1:8" ht="19">
      <c r="A4" s="68">
        <v>1</v>
      </c>
      <c r="B4" s="38">
        <v>1</v>
      </c>
      <c r="C4" s="56" t="s">
        <v>109</v>
      </c>
      <c r="D4" s="40">
        <v>0</v>
      </c>
      <c r="E4" s="40">
        <v>0</v>
      </c>
      <c r="F4" s="40">
        <f>AVERAGE(D4,E4)</f>
        <v>0</v>
      </c>
      <c r="G4" s="3">
        <f>IF(F4&gt;1,COUNTIF(F:F,"&lt;1")+RANK(F4,F:F,0),RANK(F4,F:F,1))</f>
        <v>1</v>
      </c>
      <c r="H4">
        <f>IF(G4&lt;6,SUM(6-G4),"0")</f>
        <v>5</v>
      </c>
    </row>
    <row r="5" spans="1:8" ht="19">
      <c r="A5" s="69"/>
      <c r="B5" s="38">
        <v>2</v>
      </c>
      <c r="C5" s="37" t="s">
        <v>107</v>
      </c>
      <c r="D5" s="40">
        <v>0</v>
      </c>
      <c r="E5" s="40">
        <v>0</v>
      </c>
      <c r="F5" s="40">
        <f t="shared" ref="F5:F9" si="0">AVERAGE(D5,E5)</f>
        <v>0</v>
      </c>
      <c r="G5" s="3">
        <f>IF(F5&gt;1,COUNTIF(F:F,"&lt;1")+RANK(F5,F:F,0),RANK(F5,F:F,1))</f>
        <v>1</v>
      </c>
      <c r="H5">
        <f t="shared" ref="H5:H9" si="1">IF(G5&lt;6,SUM(6-G5),"0")</f>
        <v>5</v>
      </c>
    </row>
    <row r="6" spans="1:8" ht="19">
      <c r="A6" s="70"/>
      <c r="B6" s="38">
        <v>3</v>
      </c>
      <c r="C6" s="37" t="s">
        <v>92</v>
      </c>
      <c r="D6" s="40">
        <v>0</v>
      </c>
      <c r="E6" s="40">
        <v>0</v>
      </c>
      <c r="F6" s="40">
        <f t="shared" si="0"/>
        <v>0</v>
      </c>
      <c r="G6" s="3">
        <f>IF(F6&gt;1,COUNTIF(F:F,"&lt;1")+RANK(F6,F:F,0),RANK(F6,F:F,1))</f>
        <v>1</v>
      </c>
      <c r="H6">
        <f t="shared" si="1"/>
        <v>5</v>
      </c>
    </row>
    <row r="7" spans="1:8" ht="19">
      <c r="A7" s="73">
        <v>2</v>
      </c>
      <c r="B7" s="38">
        <v>1</v>
      </c>
      <c r="C7" s="17" t="s">
        <v>110</v>
      </c>
      <c r="D7" s="40">
        <v>0</v>
      </c>
      <c r="E7" s="40">
        <v>0</v>
      </c>
      <c r="F7" s="40">
        <f t="shared" si="0"/>
        <v>0</v>
      </c>
      <c r="G7" s="3">
        <f t="shared" ref="G7:G8" si="2">IF(F7&gt;1,COUNTIF(F:F,"&lt;1")+RANK(F7,F:F,0),RANK(F7,F:F,1))</f>
        <v>1</v>
      </c>
      <c r="H7">
        <f t="shared" si="1"/>
        <v>5</v>
      </c>
    </row>
    <row r="8" spans="1:8" ht="19">
      <c r="A8" s="73"/>
      <c r="B8" s="38">
        <v>2</v>
      </c>
      <c r="C8" s="37" t="s">
        <v>106</v>
      </c>
      <c r="D8" s="40">
        <v>0</v>
      </c>
      <c r="E8" s="40">
        <v>0</v>
      </c>
      <c r="F8" s="40">
        <f t="shared" si="0"/>
        <v>0</v>
      </c>
      <c r="G8" s="3">
        <f t="shared" si="2"/>
        <v>1</v>
      </c>
      <c r="H8">
        <f t="shared" si="1"/>
        <v>5</v>
      </c>
    </row>
    <row r="9" spans="1:8" ht="19">
      <c r="A9" s="73"/>
      <c r="B9" s="38">
        <v>3</v>
      </c>
      <c r="C9" s="37" t="s">
        <v>108</v>
      </c>
      <c r="D9" s="40">
        <v>0</v>
      </c>
      <c r="E9" s="40">
        <v>0</v>
      </c>
      <c r="F9" s="40">
        <f t="shared" si="0"/>
        <v>0</v>
      </c>
      <c r="G9" s="3">
        <f>IF(F9&gt;1,COUNTIF(F:F,"&lt;1")+RANK(F9,F:F,0),RANK(F9,F:F,1))</f>
        <v>1</v>
      </c>
      <c r="H9">
        <f t="shared" si="1"/>
        <v>5</v>
      </c>
    </row>
    <row r="10" spans="1:8" ht="19">
      <c r="A10" s="73">
        <v>3</v>
      </c>
      <c r="B10" s="38">
        <v>1</v>
      </c>
      <c r="C10" s="8" t="s">
        <v>71</v>
      </c>
      <c r="D10" s="40">
        <v>0</v>
      </c>
      <c r="E10" s="40">
        <v>0</v>
      </c>
      <c r="F10" s="40">
        <f t="shared" ref="F10:F11" si="3">AVERAGE(D10,E10)</f>
        <v>0</v>
      </c>
    </row>
    <row r="11" spans="1:8" ht="19">
      <c r="A11" s="73"/>
      <c r="B11" s="38">
        <v>2</v>
      </c>
      <c r="C11" s="8" t="s">
        <v>87</v>
      </c>
      <c r="D11" s="40">
        <v>0</v>
      </c>
      <c r="E11" s="40">
        <v>0</v>
      </c>
      <c r="F11" s="40">
        <f t="shared" si="3"/>
        <v>0</v>
      </c>
    </row>
    <row r="12" spans="1:8" ht="19">
      <c r="A12" s="73"/>
      <c r="B12" s="38">
        <v>3</v>
      </c>
      <c r="D12" s="40">
        <v>0</v>
      </c>
      <c r="E12" s="40">
        <v>0</v>
      </c>
      <c r="F12" s="40">
        <f t="shared" ref="F12:F13" si="4">AVERAGE(D12,E12)</f>
        <v>0</v>
      </c>
    </row>
    <row r="13" spans="1:8" ht="19">
      <c r="D13" s="40">
        <v>0</v>
      </c>
      <c r="E13" s="40">
        <v>0</v>
      </c>
      <c r="F13" s="40">
        <f t="shared" si="4"/>
        <v>0</v>
      </c>
    </row>
  </sheetData>
  <mergeCells count="3">
    <mergeCell ref="A4:A6"/>
    <mergeCell ref="A7:A9"/>
    <mergeCell ref="A10:A1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1"/>
  <sheetViews>
    <sheetView workbookViewId="0"/>
  </sheetViews>
  <sheetFormatPr baseColWidth="10" defaultColWidth="8.83203125" defaultRowHeight="15"/>
  <cols>
    <col min="3" max="3" width="18.33203125" customWidth="1"/>
    <col min="4" max="4" width="18.5" customWidth="1"/>
    <col min="5" max="5" width="18" customWidth="1"/>
    <col min="6" max="6" width="18.33203125" customWidth="1"/>
  </cols>
  <sheetData>
    <row r="1" spans="1:8" ht="29">
      <c r="A1" s="34" t="s">
        <v>149</v>
      </c>
      <c r="D1" s="16"/>
      <c r="E1" s="16"/>
      <c r="F1" s="16"/>
    </row>
    <row r="2" spans="1:8" ht="16" thickBot="1">
      <c r="D2" s="16"/>
      <c r="E2" s="16"/>
      <c r="F2" s="16"/>
    </row>
    <row r="3" spans="1:8" ht="19">
      <c r="A3" s="41" t="s">
        <v>2</v>
      </c>
      <c r="B3" s="26" t="s">
        <v>3</v>
      </c>
      <c r="C3" s="36" t="s">
        <v>4</v>
      </c>
      <c r="D3" s="42" t="s">
        <v>5</v>
      </c>
      <c r="E3" s="43" t="s">
        <v>6</v>
      </c>
      <c r="F3" s="42" t="s">
        <v>7</v>
      </c>
      <c r="G3" s="2" t="s">
        <v>9</v>
      </c>
      <c r="H3" s="2" t="s">
        <v>8</v>
      </c>
    </row>
    <row r="4" spans="1:8" ht="19">
      <c r="A4" s="67">
        <v>1</v>
      </c>
      <c r="B4" s="38">
        <v>1</v>
      </c>
      <c r="C4" s="37" t="s">
        <v>140</v>
      </c>
      <c r="D4" s="40">
        <v>0</v>
      </c>
      <c r="E4" s="40">
        <v>0</v>
      </c>
      <c r="F4" s="40">
        <f>AVERAGE(D4,E4)</f>
        <v>0</v>
      </c>
      <c r="G4" s="3">
        <f>IF(F4&gt;1,COUNTIF(F:F,"&lt;1")+RANK(F4,F:F,0),RANK(F4,F:F,1))</f>
        <v>1</v>
      </c>
      <c r="H4">
        <f>IF(G4&lt;6,SUM(6-G4),"0")</f>
        <v>5</v>
      </c>
    </row>
    <row r="5" spans="1:8" ht="19">
      <c r="A5" s="67"/>
      <c r="B5" s="38">
        <v>2</v>
      </c>
      <c r="C5" s="37" t="s">
        <v>109</v>
      </c>
      <c r="D5" s="40">
        <v>0</v>
      </c>
      <c r="E5" s="40">
        <v>0</v>
      </c>
      <c r="F5" s="40">
        <f t="shared" ref="F5:F7" si="0">AVERAGE(D5,E5)</f>
        <v>0</v>
      </c>
      <c r="G5" s="3">
        <f>IF(F5&gt;1,COUNTIF(F:F,"&lt;1")+RANK(F5,F:F,0),RANK(F5,F:F,1))</f>
        <v>1</v>
      </c>
      <c r="H5">
        <f t="shared" ref="H5:H7" si="1">IF(G5&lt;6,SUM(6-G5),"0")</f>
        <v>5</v>
      </c>
    </row>
    <row r="6" spans="1:8" ht="19">
      <c r="A6" s="67"/>
      <c r="B6" s="38">
        <v>3</v>
      </c>
      <c r="C6" s="37" t="s">
        <v>110</v>
      </c>
      <c r="D6" s="40">
        <v>0</v>
      </c>
      <c r="E6" s="40">
        <v>0</v>
      </c>
      <c r="F6" s="40">
        <f t="shared" si="0"/>
        <v>0</v>
      </c>
      <c r="G6" s="3">
        <f>IF(F6&gt;1,COUNTIF(F:F,"&lt;1")+RANK(F6,F:F,0),RANK(F6,F:F,1))</f>
        <v>1</v>
      </c>
      <c r="H6">
        <f t="shared" si="1"/>
        <v>5</v>
      </c>
    </row>
    <row r="7" spans="1:8" ht="19">
      <c r="A7" s="67"/>
      <c r="B7" s="38">
        <v>4</v>
      </c>
      <c r="C7" s="37" t="s">
        <v>71</v>
      </c>
      <c r="D7" s="40">
        <v>0</v>
      </c>
      <c r="E7" s="40">
        <v>0</v>
      </c>
      <c r="F7" s="40">
        <f t="shared" si="0"/>
        <v>0</v>
      </c>
      <c r="G7" s="3">
        <f>IF(F7&gt;1,COUNTIF(F:F,"&lt;1")+RANK(F7,F:F,0),RANK(F7,F:F,1))</f>
        <v>1</v>
      </c>
      <c r="H7">
        <f t="shared" si="1"/>
        <v>5</v>
      </c>
    </row>
    <row r="8" spans="1:8" ht="19">
      <c r="A8" s="67">
        <v>1</v>
      </c>
      <c r="B8" s="38">
        <v>1</v>
      </c>
      <c r="C8" s="37" t="s">
        <v>107</v>
      </c>
      <c r="D8" s="40">
        <v>0</v>
      </c>
      <c r="E8" s="40">
        <v>0</v>
      </c>
      <c r="F8" s="40">
        <f>AVERAGE(D8,E8)</f>
        <v>0</v>
      </c>
    </row>
    <row r="9" spans="1:8" ht="19">
      <c r="A9" s="67"/>
      <c r="B9" s="38">
        <v>2</v>
      </c>
      <c r="C9" s="37"/>
      <c r="D9" s="40">
        <v>0</v>
      </c>
      <c r="E9" s="40">
        <v>0</v>
      </c>
      <c r="F9" s="40">
        <f t="shared" ref="F9:F11" si="2">AVERAGE(D9,E9)</f>
        <v>0</v>
      </c>
    </row>
    <row r="10" spans="1:8" ht="19">
      <c r="A10" s="67"/>
      <c r="B10" s="38">
        <v>3</v>
      </c>
      <c r="C10" s="37"/>
      <c r="D10" s="40">
        <v>0</v>
      </c>
      <c r="E10" s="40">
        <v>0</v>
      </c>
      <c r="F10" s="40">
        <f t="shared" si="2"/>
        <v>0</v>
      </c>
    </row>
    <row r="11" spans="1:8" ht="19">
      <c r="A11" s="67"/>
      <c r="B11" s="38">
        <v>4</v>
      </c>
      <c r="C11" s="37"/>
      <c r="D11" s="40">
        <v>0</v>
      </c>
      <c r="E11" s="40">
        <v>0</v>
      </c>
      <c r="F11" s="40">
        <f t="shared" si="2"/>
        <v>0</v>
      </c>
    </row>
  </sheetData>
  <mergeCells count="2">
    <mergeCell ref="A4:A7"/>
    <mergeCell ref="A8:A1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U22"/>
  <sheetViews>
    <sheetView zoomScale="70" zoomScaleNormal="70" workbookViewId="0">
      <selection activeCell="O2" sqref="O2:U15"/>
    </sheetView>
  </sheetViews>
  <sheetFormatPr baseColWidth="10" defaultColWidth="8.83203125" defaultRowHeight="15"/>
  <cols>
    <col min="3" max="3" width="16" bestFit="1" customWidth="1"/>
    <col min="10" max="10" width="18.1640625" bestFit="1" customWidth="1"/>
    <col min="16" max="16" width="17.5" bestFit="1" customWidth="1"/>
    <col min="20" max="20" width="18" bestFit="1" customWidth="1"/>
  </cols>
  <sheetData>
    <row r="2" spans="2:21" ht="29">
      <c r="B2" s="34" t="s">
        <v>145</v>
      </c>
      <c r="E2" s="16"/>
      <c r="I2" s="34" t="s">
        <v>144</v>
      </c>
      <c r="O2" s="34" t="s">
        <v>148</v>
      </c>
      <c r="S2" s="65" t="s">
        <v>147</v>
      </c>
    </row>
    <row r="3" spans="2:21">
      <c r="E3" s="16"/>
      <c r="Q3" t="s">
        <v>142</v>
      </c>
      <c r="U3" t="s">
        <v>142</v>
      </c>
    </row>
    <row r="4" spans="2:21" ht="19">
      <c r="D4" t="s">
        <v>142</v>
      </c>
      <c r="E4" s="16"/>
      <c r="K4" t="s">
        <v>142</v>
      </c>
      <c r="P4" s="37" t="s">
        <v>48</v>
      </c>
      <c r="Q4">
        <v>7</v>
      </c>
      <c r="T4" s="37" t="s">
        <v>45</v>
      </c>
      <c r="U4">
        <v>10</v>
      </c>
    </row>
    <row r="5" spans="2:21" ht="19">
      <c r="C5" s="54" t="s">
        <v>34</v>
      </c>
      <c r="D5">
        <v>1</v>
      </c>
      <c r="E5" s="16"/>
      <c r="J5" s="54" t="s">
        <v>85</v>
      </c>
      <c r="K5">
        <v>5</v>
      </c>
      <c r="P5" s="37" t="s">
        <v>45</v>
      </c>
      <c r="Q5">
        <v>4</v>
      </c>
      <c r="T5" s="37" t="s">
        <v>36</v>
      </c>
      <c r="U5">
        <v>1</v>
      </c>
    </row>
    <row r="6" spans="2:21" ht="19">
      <c r="C6" s="37" t="s">
        <v>77</v>
      </c>
      <c r="D6">
        <v>3</v>
      </c>
      <c r="E6" s="16"/>
      <c r="J6" s="37" t="s">
        <v>55</v>
      </c>
      <c r="K6">
        <v>4</v>
      </c>
      <c r="P6" s="37" t="s">
        <v>47</v>
      </c>
      <c r="Q6">
        <v>2</v>
      </c>
      <c r="T6" s="37" t="s">
        <v>47</v>
      </c>
      <c r="U6">
        <v>9</v>
      </c>
    </row>
    <row r="7" spans="2:21" ht="19">
      <c r="C7" s="37" t="s">
        <v>39</v>
      </c>
      <c r="D7">
        <v>2</v>
      </c>
      <c r="E7" s="16"/>
      <c r="J7" s="37" t="s">
        <v>42</v>
      </c>
      <c r="K7">
        <v>3</v>
      </c>
      <c r="P7" s="37" t="s">
        <v>50</v>
      </c>
      <c r="Q7">
        <v>5</v>
      </c>
      <c r="T7" s="37" t="s">
        <v>46</v>
      </c>
      <c r="U7">
        <v>8</v>
      </c>
    </row>
    <row r="8" spans="2:21" ht="19">
      <c r="C8" s="37" t="s">
        <v>35</v>
      </c>
      <c r="D8">
        <v>4</v>
      </c>
      <c r="E8" s="16"/>
      <c r="J8" s="37" t="s">
        <v>44</v>
      </c>
      <c r="K8">
        <v>2</v>
      </c>
      <c r="P8" s="37" t="s">
        <v>46</v>
      </c>
      <c r="Q8">
        <v>9</v>
      </c>
      <c r="T8" s="37" t="s">
        <v>84</v>
      </c>
      <c r="U8">
        <v>6</v>
      </c>
    </row>
    <row r="9" spans="2:21" ht="19">
      <c r="C9" s="37" t="s">
        <v>37</v>
      </c>
      <c r="D9">
        <v>5</v>
      </c>
      <c r="E9" s="16"/>
      <c r="J9" s="37" t="s">
        <v>92</v>
      </c>
      <c r="K9">
        <v>1</v>
      </c>
      <c r="P9" s="37" t="s">
        <v>80</v>
      </c>
      <c r="Q9">
        <v>10</v>
      </c>
      <c r="T9" s="37" t="s">
        <v>93</v>
      </c>
      <c r="U9">
        <v>4</v>
      </c>
    </row>
    <row r="10" spans="2:21" ht="19">
      <c r="J10" s="37" t="s">
        <v>57</v>
      </c>
      <c r="K10">
        <v>6</v>
      </c>
      <c r="P10" s="39" t="s">
        <v>77</v>
      </c>
      <c r="Q10">
        <v>8</v>
      </c>
      <c r="T10" s="37" t="s">
        <v>49</v>
      </c>
      <c r="U10">
        <v>2</v>
      </c>
    </row>
    <row r="11" spans="2:21" ht="19">
      <c r="P11" s="8" t="s">
        <v>34</v>
      </c>
      <c r="Q11">
        <v>3</v>
      </c>
      <c r="T11" s="37" t="s">
        <v>80</v>
      </c>
      <c r="U11">
        <v>3</v>
      </c>
    </row>
    <row r="12" spans="2:21" ht="29">
      <c r="B12" s="34" t="s">
        <v>146</v>
      </c>
      <c r="I12" s="34" t="s">
        <v>143</v>
      </c>
      <c r="P12" s="39" t="s">
        <v>93</v>
      </c>
      <c r="Q12">
        <v>1</v>
      </c>
      <c r="T12" s="37" t="s">
        <v>48</v>
      </c>
      <c r="U12">
        <v>7</v>
      </c>
    </row>
    <row r="13" spans="2:21" ht="19">
      <c r="D13" t="s">
        <v>142</v>
      </c>
      <c r="K13" t="s">
        <v>142</v>
      </c>
      <c r="P13" s="39" t="s">
        <v>84</v>
      </c>
      <c r="Q13">
        <v>11</v>
      </c>
      <c r="T13" s="37" t="s">
        <v>101</v>
      </c>
      <c r="U13">
        <v>5</v>
      </c>
    </row>
    <row r="14" spans="2:21" ht="19">
      <c r="C14" s="37" t="s">
        <v>39</v>
      </c>
      <c r="D14">
        <v>7</v>
      </c>
      <c r="J14" s="37" t="s">
        <v>56</v>
      </c>
      <c r="K14">
        <v>1</v>
      </c>
      <c r="P14" s="8" t="s">
        <v>49</v>
      </c>
      <c r="Q14">
        <v>6</v>
      </c>
    </row>
    <row r="15" spans="2:21" ht="19">
      <c r="C15" s="37" t="s">
        <v>45</v>
      </c>
      <c r="D15">
        <v>8</v>
      </c>
      <c r="J15" s="37" t="s">
        <v>40</v>
      </c>
      <c r="K15">
        <v>3</v>
      </c>
    </row>
    <row r="16" spans="2:21" ht="19">
      <c r="C16" s="37" t="s">
        <v>84</v>
      </c>
      <c r="D16">
        <v>5</v>
      </c>
      <c r="J16" s="37" t="s">
        <v>41</v>
      </c>
      <c r="K16">
        <v>4</v>
      </c>
    </row>
    <row r="17" spans="3:11" ht="19">
      <c r="C17" s="37" t="s">
        <v>36</v>
      </c>
      <c r="D17">
        <v>6</v>
      </c>
      <c r="J17" s="37" t="s">
        <v>43</v>
      </c>
      <c r="K17">
        <v>5</v>
      </c>
    </row>
    <row r="18" spans="3:11" ht="19">
      <c r="C18" s="37" t="s">
        <v>80</v>
      </c>
      <c r="D18">
        <v>3</v>
      </c>
      <c r="J18" s="37" t="s">
        <v>54</v>
      </c>
      <c r="K18">
        <v>2</v>
      </c>
    </row>
    <row r="19" spans="3:11" ht="19">
      <c r="C19" s="37" t="s">
        <v>34</v>
      </c>
      <c r="D19">
        <v>1</v>
      </c>
    </row>
    <row r="20" spans="3:11" ht="19">
      <c r="C20" s="37" t="s">
        <v>37</v>
      </c>
      <c r="D20">
        <v>9</v>
      </c>
    </row>
    <row r="21" spans="3:11" ht="19">
      <c r="C21" s="37" t="s">
        <v>77</v>
      </c>
      <c r="D21">
        <v>4</v>
      </c>
    </row>
    <row r="22" spans="3:11" ht="19">
      <c r="C22" s="37" t="s">
        <v>35</v>
      </c>
      <c r="D22">
        <v>2</v>
      </c>
    </row>
  </sheetData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workbookViewId="0">
      <selection activeCell="E15" sqref="E15"/>
    </sheetView>
  </sheetViews>
  <sheetFormatPr baseColWidth="10" defaultColWidth="8.83203125" defaultRowHeight="15"/>
  <cols>
    <col min="2" max="2" width="20.5" customWidth="1"/>
    <col min="3" max="3" width="12.5" customWidth="1"/>
    <col min="4" max="4" width="13" customWidth="1"/>
    <col min="5" max="5" width="12.5" customWidth="1"/>
  </cols>
  <sheetData>
    <row r="1" spans="1:8" ht="29">
      <c r="A1" s="34" t="s">
        <v>76</v>
      </c>
    </row>
    <row r="2" spans="1:8" ht="19">
      <c r="B2" s="6" t="s">
        <v>14</v>
      </c>
      <c r="C2" s="6" t="s">
        <v>15</v>
      </c>
      <c r="D2" s="6" t="s">
        <v>16</v>
      </c>
      <c r="E2" s="6" t="s">
        <v>17</v>
      </c>
      <c r="F2" s="37" t="s">
        <v>18</v>
      </c>
      <c r="G2" s="17" t="s">
        <v>9</v>
      </c>
      <c r="H2" s="17" t="s">
        <v>8</v>
      </c>
    </row>
    <row r="3" spans="1:8">
      <c r="A3">
        <v>1</v>
      </c>
      <c r="B3" s="7" t="s">
        <v>71</v>
      </c>
      <c r="C3" s="5"/>
      <c r="D3" s="5"/>
      <c r="E3" s="5"/>
      <c r="F3" s="5">
        <f>SUM(C3:E3)</f>
        <v>0</v>
      </c>
      <c r="G3">
        <f>RANK(F3,$F$3:$F$26,0)</f>
        <v>5</v>
      </c>
      <c r="H3">
        <f>IF(G3&lt;6,SUM(6-G3),"0")</f>
        <v>1</v>
      </c>
    </row>
    <row r="4" spans="1:8">
      <c r="A4">
        <v>2</v>
      </c>
      <c r="B4" s="5" t="s">
        <v>35</v>
      </c>
      <c r="C4" s="5"/>
      <c r="D4" s="5"/>
      <c r="E4" s="5"/>
      <c r="F4" s="5">
        <f t="shared" ref="F4:F11" si="0">SUM(C4:E4)</f>
        <v>0</v>
      </c>
      <c r="G4">
        <f t="shared" ref="G4:G11" si="1">RANK(F4,$F$3:$F$26,0)</f>
        <v>5</v>
      </c>
      <c r="H4">
        <f t="shared" ref="H4:H11" si="2">IF(G4&lt;6,SUM(6-G4),"0")</f>
        <v>1</v>
      </c>
    </row>
    <row r="5" spans="1:8">
      <c r="A5">
        <v>3</v>
      </c>
      <c r="B5" s="5" t="s">
        <v>77</v>
      </c>
      <c r="C5" s="5"/>
      <c r="D5" s="5"/>
      <c r="E5" s="5"/>
      <c r="F5" s="5">
        <v>0</v>
      </c>
      <c r="G5">
        <f t="shared" si="1"/>
        <v>5</v>
      </c>
      <c r="H5">
        <f t="shared" si="2"/>
        <v>1</v>
      </c>
    </row>
    <row r="6" spans="1:8">
      <c r="A6">
        <v>4</v>
      </c>
      <c r="B6" s="5" t="s">
        <v>37</v>
      </c>
      <c r="C6" s="5">
        <v>5</v>
      </c>
      <c r="D6" s="5">
        <v>5</v>
      </c>
      <c r="E6" s="5">
        <v>4</v>
      </c>
      <c r="F6" s="5">
        <f t="shared" si="0"/>
        <v>14</v>
      </c>
      <c r="G6">
        <f t="shared" si="1"/>
        <v>1</v>
      </c>
      <c r="H6">
        <f t="shared" si="2"/>
        <v>5</v>
      </c>
    </row>
    <row r="7" spans="1:8">
      <c r="A7">
        <v>5</v>
      </c>
      <c r="B7" s="7" t="s">
        <v>34</v>
      </c>
      <c r="C7" s="5"/>
      <c r="D7" s="5"/>
      <c r="E7" s="5"/>
      <c r="F7" s="5">
        <f t="shared" si="0"/>
        <v>0</v>
      </c>
      <c r="G7">
        <f t="shared" si="1"/>
        <v>5</v>
      </c>
      <c r="H7">
        <f t="shared" si="2"/>
        <v>1</v>
      </c>
    </row>
    <row r="8" spans="1:8">
      <c r="A8">
        <v>6</v>
      </c>
      <c r="B8" s="5" t="s">
        <v>72</v>
      </c>
      <c r="C8" s="5"/>
      <c r="D8" s="5"/>
      <c r="E8" s="5"/>
      <c r="F8" s="5">
        <f t="shared" si="0"/>
        <v>0</v>
      </c>
      <c r="G8">
        <f t="shared" si="1"/>
        <v>5</v>
      </c>
      <c r="H8">
        <f t="shared" si="2"/>
        <v>1</v>
      </c>
    </row>
    <row r="9" spans="1:8">
      <c r="A9">
        <v>7</v>
      </c>
      <c r="B9" s="5" t="s">
        <v>38</v>
      </c>
      <c r="C9" s="5"/>
      <c r="D9" s="5"/>
      <c r="E9" s="5"/>
      <c r="F9" s="5">
        <f t="shared" si="0"/>
        <v>0</v>
      </c>
      <c r="G9">
        <f t="shared" si="1"/>
        <v>5</v>
      </c>
      <c r="H9">
        <f t="shared" si="2"/>
        <v>1</v>
      </c>
    </row>
    <row r="10" spans="1:8">
      <c r="A10">
        <v>8</v>
      </c>
      <c r="B10" s="5" t="s">
        <v>33</v>
      </c>
      <c r="C10" s="5"/>
      <c r="D10" s="5"/>
      <c r="E10" s="5"/>
      <c r="F10" s="5">
        <f t="shared" si="0"/>
        <v>0</v>
      </c>
      <c r="G10">
        <f t="shared" si="1"/>
        <v>5</v>
      </c>
      <c r="H10">
        <f t="shared" si="2"/>
        <v>1</v>
      </c>
    </row>
    <row r="11" spans="1:8">
      <c r="A11">
        <v>9</v>
      </c>
      <c r="B11" s="5" t="s">
        <v>36</v>
      </c>
      <c r="C11" s="5">
        <v>5</v>
      </c>
      <c r="D11" s="5">
        <v>4</v>
      </c>
      <c r="E11" s="5">
        <v>4</v>
      </c>
      <c r="F11" s="5">
        <f t="shared" si="0"/>
        <v>13</v>
      </c>
      <c r="G11">
        <f t="shared" si="1"/>
        <v>2</v>
      </c>
      <c r="H11">
        <f t="shared" si="2"/>
        <v>4</v>
      </c>
    </row>
    <row r="12" spans="1:8">
      <c r="A12">
        <v>10</v>
      </c>
      <c r="B12" s="5" t="s">
        <v>39</v>
      </c>
      <c r="C12" s="5">
        <v>4</v>
      </c>
      <c r="D12" s="5">
        <v>3</v>
      </c>
      <c r="E12" s="5">
        <v>5</v>
      </c>
      <c r="F12" s="5">
        <f t="shared" ref="F12:F26" si="3">SUM(C12:E12)</f>
        <v>12</v>
      </c>
      <c r="G12">
        <f t="shared" ref="G12:G26" si="4">RANK(F12,$F$3:$F$26,0)</f>
        <v>3</v>
      </c>
      <c r="H12">
        <f t="shared" ref="H12:H26" si="5">IF(G12&lt;6,SUM(6-G12),"0")</f>
        <v>3</v>
      </c>
    </row>
    <row r="13" spans="1:8">
      <c r="A13">
        <v>11</v>
      </c>
      <c r="B13" s="5" t="s">
        <v>115</v>
      </c>
      <c r="C13" s="5"/>
      <c r="D13" s="5"/>
      <c r="E13" s="5"/>
      <c r="F13" s="5">
        <f t="shared" si="3"/>
        <v>0</v>
      </c>
      <c r="G13">
        <f t="shared" si="4"/>
        <v>5</v>
      </c>
      <c r="H13">
        <f t="shared" si="5"/>
        <v>1</v>
      </c>
    </row>
    <row r="14" spans="1:8">
      <c r="A14">
        <v>12</v>
      </c>
      <c r="B14" s="5" t="s">
        <v>116</v>
      </c>
      <c r="C14" s="5"/>
      <c r="D14" s="5"/>
      <c r="E14" s="5"/>
      <c r="F14" s="5">
        <f t="shared" si="3"/>
        <v>0</v>
      </c>
      <c r="G14">
        <f t="shared" si="4"/>
        <v>5</v>
      </c>
      <c r="H14">
        <f t="shared" si="5"/>
        <v>1</v>
      </c>
    </row>
    <row r="15" spans="1:8">
      <c r="A15">
        <v>13</v>
      </c>
      <c r="B15" s="5" t="s">
        <v>119</v>
      </c>
      <c r="C15" s="5">
        <v>4</v>
      </c>
      <c r="D15" s="5">
        <v>4</v>
      </c>
      <c r="E15" s="5">
        <v>4</v>
      </c>
      <c r="F15" s="5">
        <f t="shared" si="3"/>
        <v>12</v>
      </c>
      <c r="G15">
        <f t="shared" si="4"/>
        <v>3</v>
      </c>
      <c r="H15">
        <f t="shared" si="5"/>
        <v>3</v>
      </c>
    </row>
    <row r="16" spans="1:8">
      <c r="A16">
        <v>14</v>
      </c>
      <c r="B16" s="5"/>
      <c r="C16" s="5"/>
      <c r="D16" s="5"/>
      <c r="E16" s="5"/>
      <c r="F16" s="5">
        <f t="shared" si="3"/>
        <v>0</v>
      </c>
      <c r="G16">
        <f t="shared" si="4"/>
        <v>5</v>
      </c>
      <c r="H16">
        <f t="shared" si="5"/>
        <v>1</v>
      </c>
    </row>
    <row r="17" spans="1:8">
      <c r="A17">
        <v>15</v>
      </c>
      <c r="B17" s="5"/>
      <c r="C17" s="5"/>
      <c r="D17" s="5"/>
      <c r="E17" s="5"/>
      <c r="F17" s="5">
        <f t="shared" si="3"/>
        <v>0</v>
      </c>
      <c r="G17">
        <f t="shared" si="4"/>
        <v>5</v>
      </c>
      <c r="H17">
        <f t="shared" si="5"/>
        <v>1</v>
      </c>
    </row>
    <row r="18" spans="1:8">
      <c r="A18">
        <v>16</v>
      </c>
      <c r="B18" s="5"/>
      <c r="C18" s="5"/>
      <c r="D18" s="5"/>
      <c r="E18" s="5"/>
      <c r="F18" s="5">
        <f t="shared" si="3"/>
        <v>0</v>
      </c>
      <c r="G18">
        <f t="shared" si="4"/>
        <v>5</v>
      </c>
      <c r="H18">
        <f t="shared" si="5"/>
        <v>1</v>
      </c>
    </row>
    <row r="19" spans="1:8">
      <c r="A19">
        <v>17</v>
      </c>
      <c r="B19" s="7"/>
      <c r="C19" s="5"/>
      <c r="D19" s="5"/>
      <c r="E19" s="5"/>
      <c r="F19" s="5">
        <f t="shared" si="3"/>
        <v>0</v>
      </c>
      <c r="G19">
        <f t="shared" si="4"/>
        <v>5</v>
      </c>
      <c r="H19">
        <f t="shared" si="5"/>
        <v>1</v>
      </c>
    </row>
    <row r="20" spans="1:8">
      <c r="A20">
        <v>18</v>
      </c>
      <c r="B20" s="7"/>
      <c r="C20" s="5"/>
      <c r="D20" s="5"/>
      <c r="E20" s="5"/>
      <c r="F20" s="5">
        <f t="shared" si="3"/>
        <v>0</v>
      </c>
      <c r="G20">
        <f t="shared" si="4"/>
        <v>5</v>
      </c>
      <c r="H20">
        <f t="shared" si="5"/>
        <v>1</v>
      </c>
    </row>
    <row r="21" spans="1:8">
      <c r="A21">
        <v>19</v>
      </c>
      <c r="B21" s="7"/>
      <c r="C21" s="5"/>
      <c r="D21" s="5"/>
      <c r="E21" s="5"/>
      <c r="F21" s="5">
        <f t="shared" si="3"/>
        <v>0</v>
      </c>
      <c r="G21">
        <f t="shared" si="4"/>
        <v>5</v>
      </c>
      <c r="H21">
        <f t="shared" si="5"/>
        <v>1</v>
      </c>
    </row>
    <row r="22" spans="1:8">
      <c r="A22">
        <v>20</v>
      </c>
      <c r="B22" s="7"/>
      <c r="C22" s="5"/>
      <c r="D22" s="5"/>
      <c r="E22" s="5"/>
      <c r="F22" s="5">
        <f t="shared" si="3"/>
        <v>0</v>
      </c>
      <c r="G22">
        <f t="shared" si="4"/>
        <v>5</v>
      </c>
      <c r="H22">
        <f t="shared" si="5"/>
        <v>1</v>
      </c>
    </row>
    <row r="23" spans="1:8">
      <c r="A23">
        <v>21</v>
      </c>
      <c r="B23" s="7"/>
      <c r="C23" s="5"/>
      <c r="D23" s="5"/>
      <c r="E23" s="5"/>
      <c r="F23" s="5">
        <f t="shared" si="3"/>
        <v>0</v>
      </c>
      <c r="G23">
        <f t="shared" si="4"/>
        <v>5</v>
      </c>
      <c r="H23">
        <f t="shared" si="5"/>
        <v>1</v>
      </c>
    </row>
    <row r="24" spans="1:8">
      <c r="A24">
        <v>22</v>
      </c>
      <c r="B24" s="7"/>
      <c r="C24" s="5"/>
      <c r="D24" s="5"/>
      <c r="E24" s="5"/>
      <c r="F24" s="5">
        <f t="shared" si="3"/>
        <v>0</v>
      </c>
      <c r="G24">
        <f t="shared" si="4"/>
        <v>5</v>
      </c>
      <c r="H24">
        <f t="shared" si="5"/>
        <v>1</v>
      </c>
    </row>
    <row r="25" spans="1:8">
      <c r="A25">
        <v>23</v>
      </c>
      <c r="B25" s="7"/>
      <c r="C25" s="5"/>
      <c r="D25" s="5"/>
      <c r="E25" s="5"/>
      <c r="F25" s="5">
        <f t="shared" si="3"/>
        <v>0</v>
      </c>
      <c r="G25">
        <f t="shared" si="4"/>
        <v>5</v>
      </c>
      <c r="H25">
        <f t="shared" si="5"/>
        <v>1</v>
      </c>
    </row>
    <row r="26" spans="1:8">
      <c r="A26">
        <v>24</v>
      </c>
      <c r="B26" s="7"/>
      <c r="C26" s="5"/>
      <c r="D26" s="5"/>
      <c r="E26" s="5"/>
      <c r="F26" s="5">
        <f t="shared" si="3"/>
        <v>0</v>
      </c>
      <c r="G26">
        <f t="shared" si="4"/>
        <v>5</v>
      </c>
      <c r="H26">
        <f t="shared" si="5"/>
        <v>1</v>
      </c>
    </row>
  </sheetData>
  <pageMargins left="0.7" right="0.7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7"/>
  <sheetViews>
    <sheetView workbookViewId="0">
      <selection activeCell="E2" sqref="E2"/>
    </sheetView>
  </sheetViews>
  <sheetFormatPr baseColWidth="10" defaultColWidth="8.83203125" defaultRowHeight="15"/>
  <cols>
    <col min="2" max="2" width="18.1640625" customWidth="1"/>
    <col min="3" max="3" width="18.33203125" customWidth="1"/>
    <col min="4" max="4" width="18.5" style="16" customWidth="1"/>
    <col min="5" max="5" width="18.6640625" style="16" customWidth="1"/>
    <col min="6" max="6" width="17.6640625" style="16" customWidth="1"/>
  </cols>
  <sheetData>
    <row r="1" spans="1:8" ht="29">
      <c r="A1" s="34" t="s">
        <v>78</v>
      </c>
    </row>
    <row r="2" spans="1:8" ht="16" thickBot="1"/>
    <row r="3" spans="1:8" ht="19">
      <c r="A3" s="41" t="s">
        <v>2</v>
      </c>
      <c r="B3" s="26" t="s">
        <v>3</v>
      </c>
      <c r="C3" s="36" t="s">
        <v>10</v>
      </c>
      <c r="D3" s="42" t="s">
        <v>5</v>
      </c>
      <c r="E3" s="43" t="s">
        <v>6</v>
      </c>
      <c r="F3" s="42" t="s">
        <v>7</v>
      </c>
      <c r="G3" s="2" t="s">
        <v>9</v>
      </c>
      <c r="H3" s="2" t="s">
        <v>8</v>
      </c>
    </row>
    <row r="4" spans="1:8" ht="19">
      <c r="A4" s="67">
        <v>1</v>
      </c>
      <c r="B4" s="38">
        <v>1</v>
      </c>
      <c r="C4" s="54" t="s">
        <v>71</v>
      </c>
      <c r="D4" s="40">
        <v>1.679398148148148E-4</v>
      </c>
      <c r="E4" s="40">
        <v>1.6689814814814814E-4</v>
      </c>
      <c r="F4" s="40">
        <f>AVERAGE(D4:E4)</f>
        <v>1.6741898148148147E-4</v>
      </c>
      <c r="G4" s="3">
        <f t="shared" ref="G4:G15" si="0">IF(F4&gt;1,COUNTIF(F:F,"&lt;1")+RANK(F4,F:F,0),RANK(F4,F:F,1))</f>
        <v>7</v>
      </c>
      <c r="H4" t="str">
        <f>IF(G4&lt;6,SUM(6-G4),"0")</f>
        <v>0</v>
      </c>
    </row>
    <row r="5" spans="1:8" ht="19">
      <c r="A5" s="67"/>
      <c r="B5" s="38">
        <v>2</v>
      </c>
      <c r="C5" s="37" t="s">
        <v>72</v>
      </c>
      <c r="D5" s="40">
        <v>1.7141203703703706E-4</v>
      </c>
      <c r="E5" s="40">
        <v>1.7141203703703706E-4</v>
      </c>
      <c r="F5" s="40">
        <f t="shared" ref="F5:F14" si="1">AVERAGE(D5:E5)</f>
        <v>1.7141203703703706E-4</v>
      </c>
      <c r="G5" s="3">
        <f t="shared" si="0"/>
        <v>8</v>
      </c>
      <c r="H5" t="str">
        <f t="shared" ref="H5:H14" si="2">IF(G5&lt;6,SUM(6-G5),"0")</f>
        <v>0</v>
      </c>
    </row>
    <row r="6" spans="1:8" ht="19">
      <c r="A6" s="67">
        <v>2</v>
      </c>
      <c r="B6" s="38">
        <v>1</v>
      </c>
      <c r="C6" s="37" t="s">
        <v>35</v>
      </c>
      <c r="D6" s="40">
        <v>1.2800925925925927E-4</v>
      </c>
      <c r="E6" s="40">
        <v>1.273148148148148E-4</v>
      </c>
      <c r="F6" s="40">
        <f t="shared" si="1"/>
        <v>1.2766203703703702E-4</v>
      </c>
      <c r="G6" s="3">
        <f t="shared" si="0"/>
        <v>2</v>
      </c>
      <c r="H6">
        <f t="shared" si="2"/>
        <v>4</v>
      </c>
    </row>
    <row r="7" spans="1:8" ht="19">
      <c r="A7" s="67"/>
      <c r="B7" s="38">
        <v>2</v>
      </c>
      <c r="C7" s="37" t="s">
        <v>34</v>
      </c>
      <c r="D7" s="40">
        <v>9.2824074074074076E-4</v>
      </c>
      <c r="E7" s="40">
        <v>9.2824074074074076E-4</v>
      </c>
      <c r="F7" s="40">
        <f t="shared" si="1"/>
        <v>9.2824074074074076E-4</v>
      </c>
      <c r="G7" s="3">
        <f t="shared" si="0"/>
        <v>9</v>
      </c>
      <c r="H7" t="str">
        <f t="shared" si="2"/>
        <v>0</v>
      </c>
    </row>
    <row r="8" spans="1:8" ht="19">
      <c r="A8" s="67">
        <v>3</v>
      </c>
      <c r="B8" s="38">
        <v>1</v>
      </c>
      <c r="C8" s="37" t="s">
        <v>37</v>
      </c>
      <c r="D8" s="40">
        <v>9.2824074074074076E-4</v>
      </c>
      <c r="E8" s="40">
        <v>9.2824074074074076E-4</v>
      </c>
      <c r="F8" s="40">
        <f t="shared" si="1"/>
        <v>9.2824074074074076E-4</v>
      </c>
      <c r="G8" s="3">
        <f t="shared" si="0"/>
        <v>9</v>
      </c>
      <c r="H8" t="str">
        <f t="shared" si="2"/>
        <v>0</v>
      </c>
    </row>
    <row r="9" spans="1:8" ht="19">
      <c r="A9" s="67"/>
      <c r="B9" s="38">
        <v>2</v>
      </c>
      <c r="C9" s="37" t="s">
        <v>77</v>
      </c>
      <c r="D9" s="40">
        <v>9.2824074074074076E-4</v>
      </c>
      <c r="E9" s="40">
        <v>9.2824074074074076E-4</v>
      </c>
      <c r="F9" s="40">
        <f t="shared" si="1"/>
        <v>9.2824074074074076E-4</v>
      </c>
      <c r="G9" s="3">
        <f t="shared" si="0"/>
        <v>9</v>
      </c>
      <c r="H9" t="str">
        <f t="shared" si="2"/>
        <v>0</v>
      </c>
    </row>
    <row r="10" spans="1:8" ht="19">
      <c r="A10" s="67">
        <v>4</v>
      </c>
      <c r="B10" s="38">
        <v>1</v>
      </c>
      <c r="C10" s="37" t="s">
        <v>36</v>
      </c>
      <c r="D10" s="40">
        <v>9.2824074074074076E-4</v>
      </c>
      <c r="E10" s="40">
        <v>9.2824074074074076E-4</v>
      </c>
      <c r="F10" s="40">
        <f t="shared" si="1"/>
        <v>9.2824074074074076E-4</v>
      </c>
      <c r="G10" s="3">
        <f t="shared" si="0"/>
        <v>9</v>
      </c>
      <c r="H10" t="str">
        <f t="shared" si="2"/>
        <v>0</v>
      </c>
    </row>
    <row r="11" spans="1:8" ht="19">
      <c r="A11" s="67"/>
      <c r="B11" s="38">
        <v>2</v>
      </c>
      <c r="C11" s="37" t="s">
        <v>33</v>
      </c>
      <c r="D11" s="40">
        <v>9.2824074074074076E-4</v>
      </c>
      <c r="E11" s="40">
        <v>9.2824074074074076E-4</v>
      </c>
      <c r="F11" s="40">
        <f t="shared" si="1"/>
        <v>9.2824074074074076E-4</v>
      </c>
      <c r="G11" s="3">
        <f t="shared" si="0"/>
        <v>9</v>
      </c>
      <c r="H11" t="str">
        <f t="shared" si="2"/>
        <v>0</v>
      </c>
    </row>
    <row r="12" spans="1:8" ht="19">
      <c r="A12" s="67">
        <v>5</v>
      </c>
      <c r="B12" s="38">
        <v>1</v>
      </c>
      <c r="C12" s="37" t="s">
        <v>39</v>
      </c>
      <c r="D12" s="40">
        <v>1.2835648148148149E-4</v>
      </c>
      <c r="E12" s="40">
        <v>1.2905092592592593E-4</v>
      </c>
      <c r="F12" s="40">
        <f t="shared" si="1"/>
        <v>1.2870370370370371E-4</v>
      </c>
      <c r="G12" s="3">
        <f t="shared" si="0"/>
        <v>3</v>
      </c>
      <c r="H12">
        <f t="shared" si="2"/>
        <v>3</v>
      </c>
    </row>
    <row r="13" spans="1:8" ht="19">
      <c r="A13" s="67"/>
      <c r="B13" s="38">
        <v>2</v>
      </c>
      <c r="C13" s="39" t="s">
        <v>38</v>
      </c>
      <c r="D13" s="53">
        <v>1.3148148148148147E-4</v>
      </c>
      <c r="E13" s="40">
        <v>1.3148148148148147E-4</v>
      </c>
      <c r="F13" s="40">
        <f t="shared" si="1"/>
        <v>1.3148148148148147E-4</v>
      </c>
      <c r="G13" s="3">
        <f t="shared" si="0"/>
        <v>4</v>
      </c>
      <c r="H13">
        <f t="shared" si="2"/>
        <v>2</v>
      </c>
    </row>
    <row r="14" spans="1:8" ht="19">
      <c r="A14" s="67">
        <v>6</v>
      </c>
      <c r="B14" s="38">
        <v>1</v>
      </c>
      <c r="C14" s="37" t="s">
        <v>117</v>
      </c>
      <c r="D14" s="53">
        <v>1.5000000000000001E-4</v>
      </c>
      <c r="E14" s="53">
        <v>1.4976851851851851E-4</v>
      </c>
      <c r="F14" s="40">
        <f t="shared" si="1"/>
        <v>1.4988425925925927E-4</v>
      </c>
      <c r="G14" s="3">
        <f t="shared" si="0"/>
        <v>6</v>
      </c>
      <c r="H14" t="str">
        <f t="shared" si="2"/>
        <v>0</v>
      </c>
    </row>
    <row r="15" spans="1:8" ht="19">
      <c r="A15" s="67"/>
      <c r="B15" s="35">
        <v>2</v>
      </c>
      <c r="C15" s="37" t="s">
        <v>115</v>
      </c>
      <c r="D15" s="53">
        <v>1.4618055555555557E-4</v>
      </c>
      <c r="E15" s="53">
        <v>1.4444444444444446E-4</v>
      </c>
      <c r="F15" s="40">
        <f t="shared" ref="F15:F16" si="3">AVERAGE(D15:E15)</f>
        <v>1.4531250000000002E-4</v>
      </c>
      <c r="G15" s="3">
        <f t="shared" si="0"/>
        <v>5</v>
      </c>
      <c r="H15">
        <f t="shared" ref="H15:H16" si="4">IF(G15&lt;6,SUM(6-G15),"0")</f>
        <v>1</v>
      </c>
    </row>
    <row r="16" spans="1:8" ht="19">
      <c r="A16" s="67">
        <v>7</v>
      </c>
      <c r="B16" s="38">
        <v>1</v>
      </c>
      <c r="C16" s="37" t="s">
        <v>134</v>
      </c>
      <c r="D16" s="53">
        <v>1.2106481481481483E-4</v>
      </c>
      <c r="E16" s="53">
        <v>1.2766203703703702E-4</v>
      </c>
      <c r="F16" s="40">
        <f t="shared" si="3"/>
        <v>1.2436342592592593E-4</v>
      </c>
      <c r="G16" s="3">
        <f t="shared" ref="G16:G17" si="5">IF(F16&gt;1,COUNTIF(F:F,"&lt;1")+RANK(F16,F:F,0),RANK(F16,F:F,1))</f>
        <v>1</v>
      </c>
      <c r="H16">
        <f t="shared" si="4"/>
        <v>5</v>
      </c>
    </row>
    <row r="17" spans="1:8" ht="19">
      <c r="A17" s="67"/>
      <c r="B17" s="35">
        <v>2</v>
      </c>
      <c r="C17" s="37"/>
      <c r="D17" s="53">
        <v>9.2824074074074076E-4</v>
      </c>
      <c r="E17" s="53">
        <v>9.2824074074074076E-4</v>
      </c>
      <c r="F17" s="40">
        <f t="shared" ref="F17" si="6">AVERAGE(D17:E17)</f>
        <v>9.2824074074074076E-4</v>
      </c>
      <c r="G17" s="3">
        <f t="shared" si="5"/>
        <v>9</v>
      </c>
      <c r="H17" t="str">
        <f t="shared" ref="H17" si="7">IF(G17&lt;6,SUM(6-G17),"0")</f>
        <v>0</v>
      </c>
    </row>
  </sheetData>
  <mergeCells count="7">
    <mergeCell ref="A16:A17"/>
    <mergeCell ref="A14:A15"/>
    <mergeCell ref="A4:A5"/>
    <mergeCell ref="A6:A7"/>
    <mergeCell ref="A8:A9"/>
    <mergeCell ref="A10:A11"/>
    <mergeCell ref="A12:A13"/>
  </mergeCells>
  <pageMargins left="0.7" right="0.7" top="0.75" bottom="0.75" header="0.3" footer="0.3"/>
  <pageSetup orientation="landscape" verticalDpi="0" copies="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5CF95-217C-0444-B89A-7BE050DE639A}">
  <sheetPr>
    <pageSetUpPr fitToPage="1"/>
  </sheetPr>
  <dimension ref="A1:I32"/>
  <sheetViews>
    <sheetView workbookViewId="0">
      <selection activeCell="F9" sqref="F9"/>
    </sheetView>
  </sheetViews>
  <sheetFormatPr baseColWidth="10" defaultColWidth="8.83203125" defaultRowHeight="15"/>
  <cols>
    <col min="2" max="2" width="18.1640625" customWidth="1"/>
    <col min="3" max="3" width="18" customWidth="1"/>
    <col min="4" max="4" width="18.5" style="16" customWidth="1"/>
    <col min="5" max="5" width="17.6640625" style="16" customWidth="1"/>
    <col min="6" max="6" width="17.83203125" style="16" customWidth="1"/>
    <col min="7" max="7" width="16.6640625" customWidth="1"/>
  </cols>
  <sheetData>
    <row r="1" spans="1:9" ht="29">
      <c r="A1" s="34" t="s">
        <v>135</v>
      </c>
    </row>
    <row r="3" spans="1:9" ht="20" thickBot="1">
      <c r="A3" s="12"/>
      <c r="B3" s="12"/>
      <c r="C3" s="12"/>
      <c r="D3" s="21"/>
      <c r="E3" s="21"/>
      <c r="F3" s="21"/>
      <c r="G3" s="2"/>
      <c r="H3" s="2"/>
      <c r="I3" s="1"/>
    </row>
    <row r="4" spans="1:9" ht="19">
      <c r="A4" s="41" t="s">
        <v>2</v>
      </c>
      <c r="B4" s="26" t="s">
        <v>3</v>
      </c>
      <c r="C4" s="36" t="s">
        <v>10</v>
      </c>
      <c r="D4" s="36"/>
      <c r="E4" s="43" t="s">
        <v>5</v>
      </c>
      <c r="F4" s="43" t="s">
        <v>6</v>
      </c>
      <c r="G4" s="46" t="s">
        <v>7</v>
      </c>
      <c r="H4" s="47" t="s">
        <v>9</v>
      </c>
      <c r="I4" s="48" t="s">
        <v>8</v>
      </c>
    </row>
    <row r="5" spans="1:9" ht="19">
      <c r="A5" s="68">
        <v>1</v>
      </c>
      <c r="B5" s="38">
        <v>1</v>
      </c>
      <c r="C5" s="54" t="s">
        <v>34</v>
      </c>
      <c r="D5" s="5"/>
      <c r="E5" s="40">
        <v>9.6967592592592602E-4</v>
      </c>
      <c r="F5" s="40">
        <v>9.629629629629631E-4</v>
      </c>
      <c r="G5" s="40">
        <f>AVERAGE(E5:F5)</f>
        <v>9.6631944444444456E-4</v>
      </c>
      <c r="H5" s="49">
        <f>IF(G5&gt;1,COUNTIF(G:G,"&lt;1")+RANK(G5,G:G,0),RANK(G5,G:G,1))</f>
        <v>4</v>
      </c>
      <c r="I5" s="5">
        <f>IF(H5&lt;6,SUM(6-H5),"0")</f>
        <v>2</v>
      </c>
    </row>
    <row r="6" spans="1:9" ht="19">
      <c r="A6" s="69"/>
      <c r="B6" s="38">
        <v>2</v>
      </c>
      <c r="C6" s="37" t="s">
        <v>77</v>
      </c>
      <c r="D6" s="5"/>
      <c r="E6" s="40">
        <v>9.3495370370370379E-4</v>
      </c>
      <c r="F6" s="40">
        <v>9.3391203703703702E-4</v>
      </c>
      <c r="G6" s="40">
        <f t="shared" ref="G6:G13" si="0">AVERAGE(E6:F6)</f>
        <v>9.3443287037037041E-4</v>
      </c>
      <c r="H6" s="49">
        <f>IF(G6&gt;1,COUNTIF(G:G,"&lt;1")+RANK(G6,G:G,0),RANK(G6,G:G,1))</f>
        <v>3</v>
      </c>
      <c r="I6" s="5">
        <f t="shared" ref="I6:I13" si="1">IF(H6&lt;6,SUM(6-H6),"0")</f>
        <v>3</v>
      </c>
    </row>
    <row r="7" spans="1:9" ht="19">
      <c r="A7" s="69"/>
      <c r="B7" s="38">
        <v>3</v>
      </c>
      <c r="C7" s="37" t="s">
        <v>39</v>
      </c>
      <c r="D7" s="5"/>
      <c r="E7" s="40">
        <v>6.1585648148148144E-4</v>
      </c>
      <c r="F7" s="40">
        <v>6.1886574074074068E-4</v>
      </c>
      <c r="G7" s="40">
        <f t="shared" si="0"/>
        <v>6.1736111111111106E-4</v>
      </c>
      <c r="H7" s="49">
        <f>IF(G7&gt;1,COUNTIF(G:G,"&lt;1")+RANK(G7,G:G,0),RANK(G7,G:G,1))</f>
        <v>1</v>
      </c>
      <c r="I7" s="5">
        <f t="shared" si="1"/>
        <v>5</v>
      </c>
    </row>
    <row r="8" spans="1:9" ht="19">
      <c r="A8" s="69"/>
      <c r="B8" s="38">
        <v>4</v>
      </c>
      <c r="C8" s="37" t="s">
        <v>35</v>
      </c>
      <c r="D8" s="37"/>
      <c r="E8" s="40">
        <v>1.0265046296296296E-3</v>
      </c>
      <c r="F8" s="40">
        <v>1.0496527777777778E-3</v>
      </c>
      <c r="G8" s="40">
        <f t="shared" si="0"/>
        <v>1.0380787037037038E-3</v>
      </c>
      <c r="H8" s="49">
        <f>IF(G8&gt;1,COUNTIF(G:G,"&lt;1")+RANK(G8,G:G,0),RANK(G8,G:G,1))</f>
        <v>5</v>
      </c>
      <c r="I8" s="5">
        <f t="shared" si="1"/>
        <v>1</v>
      </c>
    </row>
    <row r="9" spans="1:9" ht="19">
      <c r="A9" s="69"/>
      <c r="B9" s="38">
        <v>5</v>
      </c>
      <c r="C9" s="37" t="s">
        <v>37</v>
      </c>
      <c r="D9" s="37"/>
      <c r="E9" s="40">
        <v>6.6516203703703702E-4</v>
      </c>
      <c r="F9" s="40">
        <v>6.659722222222222E-4</v>
      </c>
      <c r="G9" s="40">
        <f t="shared" si="0"/>
        <v>6.6556712962962967E-4</v>
      </c>
      <c r="H9" s="49">
        <f>IF(G9&gt;1,COUNTIF(G:G,"&lt;1")+RANK(G9,G:G,0),RANK(G9,G:G,1))</f>
        <v>2</v>
      </c>
      <c r="I9" s="5">
        <f t="shared" si="1"/>
        <v>4</v>
      </c>
    </row>
    <row r="10" spans="1:9" ht="19">
      <c r="A10" s="69"/>
      <c r="B10" s="38"/>
      <c r="C10" s="37"/>
      <c r="D10" s="37"/>
      <c r="E10" s="40">
        <v>4.1661921296296298E-2</v>
      </c>
      <c r="F10" s="40">
        <v>4.1661921296296298E-2</v>
      </c>
      <c r="G10" s="40">
        <f t="shared" si="0"/>
        <v>4.1661921296296298E-2</v>
      </c>
      <c r="H10" s="49">
        <f t="shared" ref="H10:H13" si="2">IF(G10&gt;1,COUNTIF(G:G,"&lt;1")+RANK(G10,G:G,0),RANK(G10,G:G,1))</f>
        <v>6</v>
      </c>
      <c r="I10" s="5" t="str">
        <f t="shared" si="1"/>
        <v>0</v>
      </c>
    </row>
    <row r="11" spans="1:9" ht="19">
      <c r="A11" s="69"/>
      <c r="B11" s="38"/>
      <c r="C11" s="37"/>
      <c r="D11" s="37"/>
      <c r="E11" s="40">
        <v>4.1661921296296298E-2</v>
      </c>
      <c r="F11" s="40">
        <v>4.1661921296296298E-2</v>
      </c>
      <c r="G11" s="40">
        <f t="shared" si="0"/>
        <v>4.1661921296296298E-2</v>
      </c>
      <c r="H11" s="49">
        <f t="shared" si="2"/>
        <v>6</v>
      </c>
      <c r="I11" s="5" t="str">
        <f t="shared" si="1"/>
        <v>0</v>
      </c>
    </row>
    <row r="12" spans="1:9" ht="19">
      <c r="A12" s="69"/>
      <c r="D12" s="37"/>
      <c r="E12" s="40">
        <v>4.1661921296296298E-2</v>
      </c>
      <c r="F12" s="40">
        <v>4.1661921296296298E-2</v>
      </c>
      <c r="G12" s="40">
        <f t="shared" si="0"/>
        <v>4.1661921296296298E-2</v>
      </c>
      <c r="H12" s="49">
        <f t="shared" si="2"/>
        <v>6</v>
      </c>
      <c r="I12" s="5" t="str">
        <f t="shared" si="1"/>
        <v>0</v>
      </c>
    </row>
    <row r="13" spans="1:9" ht="19">
      <c r="A13" s="70"/>
      <c r="D13" s="37"/>
      <c r="E13" s="40">
        <v>4.1661921296296298E-2</v>
      </c>
      <c r="F13" s="40">
        <v>4.1661921296296298E-2</v>
      </c>
      <c r="G13" s="40">
        <f t="shared" si="0"/>
        <v>4.1661921296296298E-2</v>
      </c>
      <c r="H13" s="49">
        <f t="shared" si="2"/>
        <v>6</v>
      </c>
      <c r="I13" s="5" t="str">
        <f t="shared" si="1"/>
        <v>0</v>
      </c>
    </row>
    <row r="14" spans="1:9" ht="19">
      <c r="A14" s="62"/>
      <c r="B14" s="38"/>
      <c r="C14" s="37"/>
      <c r="D14" s="37"/>
      <c r="E14" s="40"/>
      <c r="F14" s="40"/>
      <c r="G14" s="40"/>
      <c r="H14" s="49"/>
      <c r="I14" s="5"/>
    </row>
    <row r="15" spans="1:9" ht="19">
      <c r="A15" s="1"/>
      <c r="B15" s="9"/>
      <c r="C15" s="1"/>
      <c r="D15" s="18"/>
      <c r="E15" s="18"/>
      <c r="F15" s="18"/>
      <c r="G15" s="1"/>
      <c r="H15" s="1"/>
      <c r="I15" s="1"/>
    </row>
    <row r="16" spans="1:9" ht="19">
      <c r="A16" s="1"/>
      <c r="B16" s="9"/>
      <c r="C16" s="10"/>
      <c r="D16" s="20"/>
      <c r="E16"/>
      <c r="F16" s="20"/>
      <c r="G16" s="15"/>
      <c r="H16" s="1"/>
      <c r="I16" s="1"/>
    </row>
    <row r="17" spans="1:7" ht="19">
      <c r="B17" s="9"/>
      <c r="E17"/>
      <c r="G17" s="3"/>
    </row>
    <row r="18" spans="1:7" ht="29">
      <c r="A18" s="34" t="s">
        <v>135</v>
      </c>
      <c r="E18"/>
    </row>
    <row r="19" spans="1:7">
      <c r="E19"/>
    </row>
    <row r="20" spans="1:7">
      <c r="C20" t="s">
        <v>142</v>
      </c>
      <c r="E20"/>
    </row>
    <row r="21" spans="1:7" ht="19">
      <c r="B21" s="54" t="s">
        <v>34</v>
      </c>
      <c r="C21">
        <v>1</v>
      </c>
    </row>
    <row r="22" spans="1:7" ht="19">
      <c r="B22" s="37" t="s">
        <v>77</v>
      </c>
      <c r="C22">
        <v>3</v>
      </c>
    </row>
    <row r="23" spans="1:7" ht="19">
      <c r="B23" s="37" t="s">
        <v>39</v>
      </c>
      <c r="C23">
        <v>2</v>
      </c>
    </row>
    <row r="24" spans="1:7" ht="19">
      <c r="B24" s="37" t="s">
        <v>35</v>
      </c>
      <c r="C24">
        <v>4</v>
      </c>
    </row>
    <row r="25" spans="1:7" ht="19">
      <c r="B25" s="37" t="s">
        <v>37</v>
      </c>
      <c r="C25">
        <v>5</v>
      </c>
    </row>
    <row r="28" spans="1:7">
      <c r="D28" s="19"/>
      <c r="E28" s="18"/>
    </row>
    <row r="29" spans="1:7">
      <c r="D29" s="19"/>
      <c r="E29" s="18"/>
    </row>
    <row r="30" spans="1:7">
      <c r="D30" s="19"/>
      <c r="E30" s="18"/>
    </row>
    <row r="31" spans="1:7">
      <c r="D31" s="19"/>
      <c r="E31" s="18"/>
    </row>
    <row r="32" spans="1:7">
      <c r="D32" s="18"/>
      <c r="E32" s="18"/>
    </row>
  </sheetData>
  <mergeCells count="1">
    <mergeCell ref="A5:A13"/>
  </mergeCells>
  <pageMargins left="0.7" right="0.7" top="0.75" bottom="0.75" header="0.3" footer="0.3"/>
  <pageSetup scale="99" orientation="landscape" horizontalDpi="0" verticalDpi="0" copies="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9"/>
  <sheetViews>
    <sheetView topLeftCell="A2" workbookViewId="0">
      <selection activeCell="E6" sqref="E6"/>
    </sheetView>
  </sheetViews>
  <sheetFormatPr baseColWidth="10" defaultColWidth="8.83203125" defaultRowHeight="15"/>
  <cols>
    <col min="3" max="3" width="17.83203125" customWidth="1"/>
    <col min="4" max="4" width="14.33203125" customWidth="1"/>
    <col min="5" max="5" width="14.5" customWidth="1"/>
    <col min="6" max="6" width="19.33203125" customWidth="1"/>
  </cols>
  <sheetData>
    <row r="1" spans="1:8" ht="29">
      <c r="A1" s="34" t="s">
        <v>79</v>
      </c>
      <c r="D1" s="16"/>
      <c r="E1" s="16"/>
      <c r="F1" s="16"/>
    </row>
    <row r="2" spans="1:8" ht="16" thickBot="1">
      <c r="D2" s="16"/>
      <c r="E2" s="16"/>
      <c r="F2" s="16"/>
    </row>
    <row r="3" spans="1:8" ht="19">
      <c r="A3" s="41" t="s">
        <v>2</v>
      </c>
      <c r="B3" s="26" t="s">
        <v>3</v>
      </c>
      <c r="C3" s="36" t="s">
        <v>10</v>
      </c>
      <c r="D3" s="42" t="s">
        <v>5</v>
      </c>
      <c r="E3" s="43" t="s">
        <v>6</v>
      </c>
      <c r="F3" s="42" t="s">
        <v>7</v>
      </c>
      <c r="G3" s="2" t="s">
        <v>9</v>
      </c>
      <c r="H3" s="2" t="s">
        <v>8</v>
      </c>
    </row>
    <row r="4" spans="1:8" ht="19">
      <c r="A4" s="67">
        <v>1</v>
      </c>
      <c r="B4" s="38">
        <v>1</v>
      </c>
      <c r="C4" s="37" t="s">
        <v>40</v>
      </c>
      <c r="D4" s="40">
        <v>1.1400462962962963E-4</v>
      </c>
      <c r="E4" s="40">
        <v>1.1400462962962963E-4</v>
      </c>
      <c r="F4" s="40">
        <f>AVERAGE(D4:E4)</f>
        <v>1.1400462962962963E-4</v>
      </c>
      <c r="G4" s="3">
        <f t="shared" ref="G4:G14" si="0">IF(F4&gt;1,COUNTIF(F:F,"&lt;1")+RANK(F4,F:F,0),RANK(F4,F:F,1))</f>
        <v>1</v>
      </c>
      <c r="H4">
        <f>IF(G4&lt;6,SUM(6-G4),"0")</f>
        <v>5</v>
      </c>
    </row>
    <row r="5" spans="1:8" ht="19">
      <c r="A5" s="67"/>
      <c r="B5" s="38">
        <v>2</v>
      </c>
      <c r="C5" s="37" t="s">
        <v>80</v>
      </c>
      <c r="D5" s="40">
        <v>2.3761574074074074E-4</v>
      </c>
      <c r="E5" s="40">
        <v>2.357638888888889E-4</v>
      </c>
      <c r="F5" s="40">
        <f t="shared" ref="F5:F17" si="1">AVERAGE(D5:E5)</f>
        <v>2.3668981481481482E-4</v>
      </c>
      <c r="G5" s="3">
        <f t="shared" si="0"/>
        <v>10</v>
      </c>
      <c r="H5" t="str">
        <f t="shared" ref="H5:H14" si="2">IF(G5&lt;6,SUM(6-G5),"0")</f>
        <v>0</v>
      </c>
    </row>
    <row r="6" spans="1:8" ht="19">
      <c r="A6" s="67">
        <v>2</v>
      </c>
      <c r="B6" s="38">
        <v>1</v>
      </c>
      <c r="C6" s="37" t="s">
        <v>62</v>
      </c>
      <c r="D6" s="40">
        <v>4.1661921296296298E-2</v>
      </c>
      <c r="E6" s="40">
        <v>4.1661921296296298E-2</v>
      </c>
      <c r="F6" s="40">
        <f t="shared" si="1"/>
        <v>4.1661921296296298E-2</v>
      </c>
      <c r="G6" s="3">
        <f t="shared" si="0"/>
        <v>11</v>
      </c>
      <c r="H6" t="str">
        <f t="shared" si="2"/>
        <v>0</v>
      </c>
    </row>
    <row r="7" spans="1:8" ht="19">
      <c r="A7" s="67"/>
      <c r="B7" s="38">
        <v>2</v>
      </c>
      <c r="C7" s="37" t="s">
        <v>39</v>
      </c>
      <c r="D7" s="40">
        <v>1.7071759259259256E-4</v>
      </c>
      <c r="E7" s="40">
        <v>1.7141203703703706E-4</v>
      </c>
      <c r="F7" s="40">
        <f t="shared" si="1"/>
        <v>1.7106481481481481E-4</v>
      </c>
      <c r="G7" s="3">
        <f t="shared" si="0"/>
        <v>6</v>
      </c>
      <c r="H7" t="str">
        <f t="shared" si="2"/>
        <v>0</v>
      </c>
    </row>
    <row r="8" spans="1:8" ht="19">
      <c r="A8" s="67">
        <v>3</v>
      </c>
      <c r="B8" s="38">
        <v>1</v>
      </c>
      <c r="C8" s="37" t="s">
        <v>43</v>
      </c>
      <c r="D8" s="40">
        <v>1.5219907407407407E-4</v>
      </c>
      <c r="E8" s="40">
        <v>1.5185185185185183E-4</v>
      </c>
      <c r="F8" s="40">
        <f t="shared" si="1"/>
        <v>1.5202546296296296E-4</v>
      </c>
      <c r="G8" s="3">
        <f t="shared" si="0"/>
        <v>5</v>
      </c>
      <c r="H8">
        <f t="shared" si="2"/>
        <v>1</v>
      </c>
    </row>
    <row r="9" spans="1:8" ht="19">
      <c r="A9" s="67"/>
      <c r="B9" s="38">
        <v>2</v>
      </c>
      <c r="C9" s="37" t="s">
        <v>33</v>
      </c>
      <c r="D9" s="40">
        <v>1.3229166666666665E-4</v>
      </c>
      <c r="E9" s="40">
        <v>1.3530092592592592E-4</v>
      </c>
      <c r="F9" s="40">
        <f t="shared" si="1"/>
        <v>1.337962962962963E-4</v>
      </c>
      <c r="G9" s="3">
        <f t="shared" si="0"/>
        <v>3</v>
      </c>
      <c r="H9">
        <f t="shared" si="2"/>
        <v>3</v>
      </c>
    </row>
    <row r="10" spans="1:8" ht="19">
      <c r="A10" s="67">
        <v>4</v>
      </c>
      <c r="B10" s="38">
        <v>1</v>
      </c>
      <c r="C10" s="37" t="s">
        <v>41</v>
      </c>
      <c r="D10" s="40">
        <v>1.8587962962962962E-4</v>
      </c>
      <c r="E10" s="40">
        <v>1.8587962962962962E-4</v>
      </c>
      <c r="F10" s="40">
        <f t="shared" si="1"/>
        <v>1.8587962962962962E-4</v>
      </c>
      <c r="G10" s="3">
        <f t="shared" si="0"/>
        <v>7</v>
      </c>
      <c r="H10" t="str">
        <f t="shared" si="2"/>
        <v>0</v>
      </c>
    </row>
    <row r="11" spans="1:8" ht="19">
      <c r="A11" s="67"/>
      <c r="B11" s="38">
        <v>2</v>
      </c>
      <c r="C11" s="37" t="s">
        <v>38</v>
      </c>
      <c r="D11" s="40">
        <v>1.1469907407407407E-4</v>
      </c>
      <c r="E11" s="40">
        <v>1.1597222222222221E-4</v>
      </c>
      <c r="F11" s="40">
        <f t="shared" si="1"/>
        <v>1.1533564814814814E-4</v>
      </c>
      <c r="G11" s="3">
        <f t="shared" si="0"/>
        <v>2</v>
      </c>
      <c r="H11">
        <f t="shared" si="2"/>
        <v>4</v>
      </c>
    </row>
    <row r="12" spans="1:8" ht="19">
      <c r="A12" s="68">
        <v>5</v>
      </c>
      <c r="B12" s="38">
        <v>1</v>
      </c>
      <c r="C12" s="37" t="s">
        <v>77</v>
      </c>
      <c r="D12" s="40">
        <v>2.0474537037037035E-4</v>
      </c>
      <c r="E12" s="40">
        <v>2.0659722222222225E-4</v>
      </c>
      <c r="F12" s="40">
        <f t="shared" si="1"/>
        <v>2.056712962962963E-4</v>
      </c>
      <c r="G12" s="3">
        <f t="shared" si="0"/>
        <v>9</v>
      </c>
      <c r="H12" t="str">
        <f t="shared" si="2"/>
        <v>0</v>
      </c>
    </row>
    <row r="13" spans="1:8" ht="19">
      <c r="A13" s="70"/>
      <c r="B13" s="38">
        <v>2</v>
      </c>
      <c r="C13" s="55" t="s">
        <v>55</v>
      </c>
      <c r="D13" s="40">
        <v>4.1661921296296298E-2</v>
      </c>
      <c r="E13" s="40">
        <v>4.1661921296296298E-2</v>
      </c>
      <c r="F13" s="40">
        <f t="shared" si="1"/>
        <v>4.1661921296296298E-2</v>
      </c>
      <c r="G13" s="3">
        <f t="shared" si="0"/>
        <v>11</v>
      </c>
      <c r="H13" t="str">
        <f t="shared" si="2"/>
        <v>0</v>
      </c>
    </row>
    <row r="14" spans="1:8" ht="19">
      <c r="A14" s="67">
        <v>6</v>
      </c>
      <c r="B14" s="38">
        <v>1</v>
      </c>
      <c r="C14" s="39" t="s">
        <v>37</v>
      </c>
      <c r="D14" s="40">
        <v>1.9525462962962964E-4</v>
      </c>
      <c r="E14" s="40">
        <v>1.9490740740740742E-4</v>
      </c>
      <c r="F14" s="40">
        <f t="shared" si="1"/>
        <v>1.9508101851851853E-4</v>
      </c>
      <c r="G14" s="15">
        <f t="shared" si="0"/>
        <v>8</v>
      </c>
      <c r="H14" s="1" t="str">
        <f t="shared" si="2"/>
        <v>0</v>
      </c>
    </row>
    <row r="15" spans="1:8" ht="19">
      <c r="A15" s="67"/>
      <c r="B15" s="38">
        <v>2</v>
      </c>
      <c r="C15" s="39" t="s">
        <v>44</v>
      </c>
      <c r="D15" s="40">
        <v>4.1661921296296298E-2</v>
      </c>
      <c r="E15" s="40">
        <v>4.1661921296296298E-2</v>
      </c>
      <c r="F15" s="40">
        <f>AVERAGE(D15:E15)</f>
        <v>4.1661921296296298E-2</v>
      </c>
      <c r="G15" s="15">
        <f t="shared" ref="G15:G19" si="3">IF(F15&gt;1,COUNTIF(F:F,"&lt;1")+RANK(F15,F:F,0),RANK(F15,F:F,1))</f>
        <v>11</v>
      </c>
      <c r="H15" s="1" t="str">
        <f t="shared" ref="H15:H19" si="4">IF(G15&lt;6,SUM(6-G15),"0")</f>
        <v>0</v>
      </c>
    </row>
    <row r="16" spans="1:8" ht="19">
      <c r="A16" s="67">
        <v>7</v>
      </c>
      <c r="B16" s="38">
        <v>1</v>
      </c>
      <c r="C16" s="54" t="s">
        <v>42</v>
      </c>
      <c r="D16" s="40">
        <v>1.4652777777777779E-4</v>
      </c>
      <c r="E16" s="40">
        <v>1.4293981481481482E-4</v>
      </c>
      <c r="F16" s="40">
        <f t="shared" si="1"/>
        <v>1.4473379629629629E-4</v>
      </c>
      <c r="G16" s="15">
        <f t="shared" si="3"/>
        <v>4</v>
      </c>
      <c r="H16" s="1">
        <f t="shared" si="4"/>
        <v>2</v>
      </c>
    </row>
    <row r="17" spans="1:8" ht="19">
      <c r="A17" s="67"/>
      <c r="B17" s="38">
        <v>2</v>
      </c>
      <c r="D17" s="40">
        <v>4.1661921296296298E-2</v>
      </c>
      <c r="E17" s="40">
        <v>4.1661921296296298E-2</v>
      </c>
      <c r="F17" s="40">
        <f t="shared" si="1"/>
        <v>4.1661921296296298E-2</v>
      </c>
      <c r="G17" s="15">
        <f t="shared" si="3"/>
        <v>11</v>
      </c>
      <c r="H17" s="1" t="str">
        <f t="shared" si="4"/>
        <v>0</v>
      </c>
    </row>
    <row r="18" spans="1:8" ht="19">
      <c r="A18" s="67">
        <v>8</v>
      </c>
      <c r="B18" s="38">
        <v>1</v>
      </c>
      <c r="C18" s="39"/>
      <c r="D18" s="40">
        <v>4.1661921296296298E-2</v>
      </c>
      <c r="E18" s="40">
        <v>4.1661921296296298E-2</v>
      </c>
      <c r="F18" s="40">
        <f t="shared" ref="F18:F19" si="5">AVERAGE(D18:E18)</f>
        <v>4.1661921296296298E-2</v>
      </c>
      <c r="G18" s="15">
        <f t="shared" si="3"/>
        <v>11</v>
      </c>
      <c r="H18" s="1" t="str">
        <f t="shared" si="4"/>
        <v>0</v>
      </c>
    </row>
    <row r="19" spans="1:8" ht="19">
      <c r="A19" s="67"/>
      <c r="B19" s="38">
        <v>2</v>
      </c>
      <c r="C19" s="5"/>
      <c r="D19" s="40">
        <v>4.1661921296296298E-2</v>
      </c>
      <c r="E19" s="40">
        <v>4.1661921296296298E-2</v>
      </c>
      <c r="F19" s="40">
        <f t="shared" si="5"/>
        <v>4.1661921296296298E-2</v>
      </c>
      <c r="G19" s="15">
        <f t="shared" si="3"/>
        <v>11</v>
      </c>
      <c r="H19" s="1" t="str">
        <f t="shared" si="4"/>
        <v>0</v>
      </c>
    </row>
  </sheetData>
  <mergeCells count="8">
    <mergeCell ref="A18:A19"/>
    <mergeCell ref="A14:A15"/>
    <mergeCell ref="A16:A17"/>
    <mergeCell ref="A4:A5"/>
    <mergeCell ref="A6:A7"/>
    <mergeCell ref="A8:A9"/>
    <mergeCell ref="A10:A11"/>
    <mergeCell ref="A12:A13"/>
  </mergeCells>
  <pageMargins left="0.7" right="0.7" top="0.75" bottom="0.75" header="0.3" footer="0.3"/>
  <pageSetup orientation="landscape" horizontalDpi="0" verticalDpi="0" copies="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DEB01-B6CA-9247-AF3E-BDEEF4C7CC14}">
  <sheetPr>
    <pageSetUpPr fitToPage="1"/>
  </sheetPr>
  <dimension ref="A1:H17"/>
  <sheetViews>
    <sheetView workbookViewId="0">
      <selection activeCell="E18" sqref="E18"/>
    </sheetView>
  </sheetViews>
  <sheetFormatPr baseColWidth="10" defaultRowHeight="15"/>
  <cols>
    <col min="3" max="3" width="16" bestFit="1" customWidth="1"/>
    <col min="6" max="6" width="15" bestFit="1" customWidth="1"/>
  </cols>
  <sheetData>
    <row r="1" spans="1:8" ht="29">
      <c r="A1" s="34" t="s">
        <v>83</v>
      </c>
      <c r="D1" s="16"/>
      <c r="E1" s="16"/>
    </row>
    <row r="2" spans="1:8">
      <c r="D2" s="16"/>
      <c r="E2" s="16"/>
    </row>
    <row r="3" spans="1:8" ht="20" thickBot="1">
      <c r="A3" s="12"/>
      <c r="B3" s="12"/>
      <c r="C3" s="12"/>
      <c r="D3" s="21"/>
      <c r="E3" s="21"/>
      <c r="F3" s="2"/>
      <c r="G3" s="2"/>
      <c r="H3" s="1"/>
    </row>
    <row r="4" spans="1:8" ht="19">
      <c r="A4" s="41" t="s">
        <v>2</v>
      </c>
      <c r="B4" s="26" t="s">
        <v>3</v>
      </c>
      <c r="C4" s="36" t="s">
        <v>10</v>
      </c>
      <c r="D4" s="43" t="s">
        <v>5</v>
      </c>
      <c r="E4" s="43" t="s">
        <v>6</v>
      </c>
      <c r="F4" s="46" t="s">
        <v>7</v>
      </c>
      <c r="G4" s="47" t="s">
        <v>9</v>
      </c>
      <c r="H4" s="48" t="s">
        <v>8</v>
      </c>
    </row>
    <row r="5" spans="1:8" ht="19">
      <c r="A5" s="67">
        <v>1</v>
      </c>
      <c r="B5" s="38">
        <v>1</v>
      </c>
      <c r="C5" s="37" t="s">
        <v>39</v>
      </c>
      <c r="D5" s="40">
        <v>4.1661921296296298E-2</v>
      </c>
      <c r="E5" s="40">
        <v>4.1661921296296298E-2</v>
      </c>
      <c r="F5" s="40">
        <f>AVERAGE(D5:E5)</f>
        <v>4.1661921296296298E-2</v>
      </c>
      <c r="G5" s="49">
        <f t="shared" ref="G5:G17" si="0">IF(F5&gt;1,COUNTIF(F:F,"&lt;1")+RANK(F5,F:F,0),RANK(F5,F:F,1))</f>
        <v>8</v>
      </c>
      <c r="H5" s="5" t="str">
        <f>IF(G5&lt;6,SUM(6-G5),"0")</f>
        <v>0</v>
      </c>
    </row>
    <row r="6" spans="1:8" ht="19">
      <c r="A6" s="67"/>
      <c r="B6" s="38">
        <v>2</v>
      </c>
      <c r="C6" s="37" t="s">
        <v>45</v>
      </c>
      <c r="D6" s="40">
        <v>3.2581018518518511E-4</v>
      </c>
      <c r="E6" s="40">
        <v>3.2581018518518511E-4</v>
      </c>
      <c r="F6" s="40">
        <f t="shared" ref="F6:F9" si="1">AVERAGE(D6:E6)</f>
        <v>3.2581018518518511E-4</v>
      </c>
      <c r="G6" s="49">
        <f t="shared" si="0"/>
        <v>2</v>
      </c>
      <c r="H6" s="5">
        <f t="shared" ref="H6:H13" si="2">IF(G6&lt;6,SUM(6-G6),"0")</f>
        <v>4</v>
      </c>
    </row>
    <row r="7" spans="1:8" ht="19">
      <c r="A7" s="67"/>
      <c r="B7" s="38">
        <v>3</v>
      </c>
      <c r="C7" s="37" t="s">
        <v>84</v>
      </c>
      <c r="D7" s="40">
        <v>2.7673611111111112E-4</v>
      </c>
      <c r="E7" s="40">
        <v>2.7673611111111112E-4</v>
      </c>
      <c r="F7" s="40">
        <f t="shared" si="1"/>
        <v>2.7673611111111112E-4</v>
      </c>
      <c r="G7" s="49">
        <f t="shared" si="0"/>
        <v>1</v>
      </c>
      <c r="H7" s="5">
        <f t="shared" si="2"/>
        <v>5</v>
      </c>
    </row>
    <row r="8" spans="1:8" ht="19">
      <c r="A8" s="67"/>
      <c r="B8" s="38">
        <v>4</v>
      </c>
      <c r="C8" s="37" t="s">
        <v>36</v>
      </c>
      <c r="D8" s="40">
        <v>3.9351851851851852E-4</v>
      </c>
      <c r="E8" s="40">
        <v>3.9351851851851852E-4</v>
      </c>
      <c r="F8" s="40">
        <f t="shared" si="1"/>
        <v>3.9351851851851852E-4</v>
      </c>
      <c r="G8" s="49">
        <f t="shared" si="0"/>
        <v>4</v>
      </c>
      <c r="H8" s="5">
        <f t="shared" ref="H8" si="3">IF(G8&lt;6,SUM(6-G8),"0")</f>
        <v>2</v>
      </c>
    </row>
    <row r="9" spans="1:8" ht="19">
      <c r="A9" s="67"/>
      <c r="B9" s="38">
        <v>5</v>
      </c>
      <c r="C9" s="37" t="s">
        <v>80</v>
      </c>
      <c r="D9" s="40">
        <v>3.6597222222222223E-4</v>
      </c>
      <c r="E9" s="40">
        <v>3.6597222222222223E-4</v>
      </c>
      <c r="F9" s="40">
        <f t="shared" si="1"/>
        <v>3.6597222222222223E-4</v>
      </c>
      <c r="G9" s="49">
        <f t="shared" si="0"/>
        <v>3</v>
      </c>
      <c r="H9" s="5">
        <f t="shared" si="2"/>
        <v>3</v>
      </c>
    </row>
    <row r="10" spans="1:8" ht="19">
      <c r="A10" s="67">
        <v>2</v>
      </c>
      <c r="B10" s="38">
        <v>1</v>
      </c>
      <c r="C10" s="37" t="s">
        <v>34</v>
      </c>
      <c r="D10" s="40">
        <v>8.9224537037037039E-4</v>
      </c>
      <c r="E10" s="40">
        <v>8.9224537037037039E-4</v>
      </c>
      <c r="F10" s="40">
        <f t="shared" ref="F10:F13" si="4">AVERAGE(D10:E10)</f>
        <v>8.9224537037037039E-4</v>
      </c>
      <c r="G10" s="49">
        <f t="shared" si="0"/>
        <v>6</v>
      </c>
      <c r="H10" s="5" t="str">
        <f t="shared" si="2"/>
        <v>0</v>
      </c>
    </row>
    <row r="11" spans="1:8" ht="19">
      <c r="A11" s="67"/>
      <c r="B11" s="38">
        <v>2</v>
      </c>
      <c r="C11" s="37" t="s">
        <v>37</v>
      </c>
      <c r="D11" s="40">
        <v>9.8761574074074073E-4</v>
      </c>
      <c r="E11" s="40">
        <v>9.8761574074074073E-4</v>
      </c>
      <c r="F11" s="40">
        <f t="shared" si="4"/>
        <v>9.8761574074074073E-4</v>
      </c>
      <c r="G11" s="49">
        <f t="shared" si="0"/>
        <v>7</v>
      </c>
      <c r="H11" s="5" t="str">
        <f t="shared" si="2"/>
        <v>0</v>
      </c>
    </row>
    <row r="12" spans="1:8" ht="19">
      <c r="A12" s="67"/>
      <c r="B12" s="38">
        <v>3</v>
      </c>
      <c r="C12" s="37" t="s">
        <v>77</v>
      </c>
      <c r="D12" s="40">
        <v>8.0289351851851843E-4</v>
      </c>
      <c r="E12" s="40">
        <v>8.0289351851851843E-4</v>
      </c>
      <c r="F12" s="40">
        <f t="shared" si="4"/>
        <v>8.0289351851851843E-4</v>
      </c>
      <c r="G12" s="49">
        <f t="shared" si="0"/>
        <v>5</v>
      </c>
      <c r="H12" s="5">
        <f t="shared" si="2"/>
        <v>1</v>
      </c>
    </row>
    <row r="13" spans="1:8" ht="19">
      <c r="A13" s="67"/>
      <c r="B13" s="38">
        <v>4</v>
      </c>
      <c r="C13" s="37" t="s">
        <v>35</v>
      </c>
      <c r="D13" s="40">
        <v>4.1661921296296298E-2</v>
      </c>
      <c r="E13" s="40">
        <v>4.1661921296296298E-2</v>
      </c>
      <c r="F13" s="40">
        <f t="shared" si="4"/>
        <v>4.1661921296296298E-2</v>
      </c>
      <c r="G13" s="49">
        <f t="shared" si="0"/>
        <v>8</v>
      </c>
      <c r="H13" s="5" t="str">
        <f t="shared" si="2"/>
        <v>0</v>
      </c>
    </row>
    <row r="14" spans="1:8" ht="19">
      <c r="A14" s="64"/>
      <c r="B14" s="13"/>
      <c r="D14" s="40">
        <v>4.1661921296296298E-2</v>
      </c>
      <c r="E14" s="40">
        <v>4.1661921296296298E-2</v>
      </c>
      <c r="F14" s="40">
        <f t="shared" ref="F14:F17" si="5">AVERAGE(D14:E14)</f>
        <v>4.1661921296296298E-2</v>
      </c>
      <c r="G14" s="49">
        <f t="shared" si="0"/>
        <v>8</v>
      </c>
      <c r="H14" s="5" t="str">
        <f t="shared" ref="H14:H17" si="6">IF(G14&lt;6,SUM(6-G14),"0")</f>
        <v>0</v>
      </c>
    </row>
    <row r="15" spans="1:8" ht="19">
      <c r="A15" s="64"/>
      <c r="B15" s="13"/>
      <c r="D15" s="40">
        <v>4.1661921296296298E-2</v>
      </c>
      <c r="E15" s="40">
        <v>4.1661921296296298E-2</v>
      </c>
      <c r="F15" s="40">
        <f t="shared" si="5"/>
        <v>4.1661921296296298E-2</v>
      </c>
      <c r="G15" s="49">
        <f t="shared" si="0"/>
        <v>8</v>
      </c>
      <c r="H15" s="5" t="str">
        <f t="shared" si="6"/>
        <v>0</v>
      </c>
    </row>
    <row r="16" spans="1:8" ht="19">
      <c r="A16" s="64"/>
      <c r="B16" s="13"/>
      <c r="D16" s="40">
        <v>4.1661921296296298E-2</v>
      </c>
      <c r="E16" s="40">
        <v>4.1661921296296298E-2</v>
      </c>
      <c r="F16" s="40">
        <f t="shared" si="5"/>
        <v>4.1661921296296298E-2</v>
      </c>
      <c r="G16" s="49">
        <f t="shared" si="0"/>
        <v>8</v>
      </c>
      <c r="H16" s="5" t="str">
        <f t="shared" si="6"/>
        <v>0</v>
      </c>
    </row>
    <row r="17" spans="1:8" ht="19">
      <c r="A17" s="1"/>
      <c r="B17" s="13"/>
      <c r="D17" s="40">
        <v>4.1661921296296298E-2</v>
      </c>
      <c r="E17" s="40">
        <v>4.1661921296296298E-2</v>
      </c>
      <c r="F17" s="40">
        <f t="shared" si="5"/>
        <v>4.1661921296296298E-2</v>
      </c>
      <c r="G17" s="49">
        <f t="shared" si="0"/>
        <v>8</v>
      </c>
      <c r="H17" s="5" t="str">
        <f t="shared" si="6"/>
        <v>0</v>
      </c>
    </row>
  </sheetData>
  <mergeCells count="2">
    <mergeCell ref="A5:A9"/>
    <mergeCell ref="A10:A13"/>
  </mergeCells>
  <pageMargins left="0.7" right="0.7" top="0.75" bottom="0.75" header="0.3" footer="0.3"/>
  <pageSetup orientation="landscape" horizontalDpi="0" verticalDpi="0" copies="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1"/>
  <sheetViews>
    <sheetView tabSelected="1" workbookViewId="0">
      <selection activeCell="E12" sqref="E12"/>
    </sheetView>
  </sheetViews>
  <sheetFormatPr baseColWidth="10" defaultColWidth="8.83203125" defaultRowHeight="19"/>
  <cols>
    <col min="2" max="2" width="18.1640625" customWidth="1"/>
    <col min="3" max="4" width="18.5" customWidth="1"/>
    <col min="5" max="5" width="18.5" style="25" customWidth="1"/>
    <col min="6" max="7" width="18.33203125" style="25" customWidth="1"/>
  </cols>
  <sheetData>
    <row r="1" spans="1:9" ht="29">
      <c r="A1" s="34" t="s">
        <v>81</v>
      </c>
    </row>
    <row r="2" spans="1:9" ht="20" thickBot="1"/>
    <row r="3" spans="1:9">
      <c r="A3" s="41" t="s">
        <v>2</v>
      </c>
      <c r="B3" s="26" t="s">
        <v>3</v>
      </c>
      <c r="C3" s="36" t="s">
        <v>10</v>
      </c>
      <c r="D3" s="36" t="s">
        <v>11</v>
      </c>
      <c r="E3" s="42" t="s">
        <v>5</v>
      </c>
      <c r="F3" s="42" t="s">
        <v>6</v>
      </c>
      <c r="G3" s="42" t="s">
        <v>7</v>
      </c>
      <c r="H3" s="2" t="s">
        <v>9</v>
      </c>
      <c r="I3" s="2" t="s">
        <v>8</v>
      </c>
    </row>
    <row r="4" spans="1:9">
      <c r="A4" s="68">
        <v>1</v>
      </c>
      <c r="B4" s="38">
        <v>1</v>
      </c>
      <c r="C4" s="37" t="s">
        <v>36</v>
      </c>
      <c r="D4" s="37" t="s">
        <v>38</v>
      </c>
      <c r="E4" s="40">
        <v>2.7418981481481484E-4</v>
      </c>
      <c r="F4" s="40">
        <v>2.7349537037037034E-4</v>
      </c>
      <c r="G4" s="40">
        <f>AVERAGE(E4,F4)</f>
        <v>2.7384259259259256E-4</v>
      </c>
      <c r="H4" s="3">
        <f t="shared" ref="H4:H11" si="0">IF(G4&gt;1,COUNTIF(G:G,"&lt;1")+RANK(G4,G:G,0),RANK(G4,G:G,1))</f>
        <v>2</v>
      </c>
      <c r="I4" s="3">
        <f>IF(H4&lt;6,SUM(6-H4),"0")</f>
        <v>4</v>
      </c>
    </row>
    <row r="5" spans="1:9">
      <c r="A5" s="69"/>
      <c r="B5" s="38">
        <v>2</v>
      </c>
      <c r="C5" s="37" t="s">
        <v>72</v>
      </c>
      <c r="D5" s="37" t="s">
        <v>33</v>
      </c>
      <c r="E5" s="40">
        <v>2.8668981481481481E-4</v>
      </c>
      <c r="F5" s="40">
        <v>2.8645833333333333E-4</v>
      </c>
      <c r="G5" s="40">
        <f t="shared" ref="G5:G11" si="1">AVERAGE(E5,F5)</f>
        <v>2.8657407407407407E-4</v>
      </c>
      <c r="H5" s="3">
        <f t="shared" si="0"/>
        <v>3</v>
      </c>
      <c r="I5" s="3">
        <f t="shared" ref="I5:I11" si="2">IF(H5&lt;6,SUM(6-H5),"0")</f>
        <v>3</v>
      </c>
    </row>
    <row r="6" spans="1:9">
      <c r="A6" s="69"/>
      <c r="B6" s="38">
        <v>3</v>
      </c>
      <c r="C6" s="56" t="s">
        <v>34</v>
      </c>
      <c r="D6" s="56" t="s">
        <v>136</v>
      </c>
      <c r="E6" s="40">
        <v>3.3981481481481487E-4</v>
      </c>
      <c r="F6" s="40">
        <v>3.3749999999999996E-4</v>
      </c>
      <c r="G6" s="40">
        <f t="shared" si="1"/>
        <v>3.3865740740740742E-4</v>
      </c>
      <c r="H6" s="3">
        <f t="shared" si="0"/>
        <v>4</v>
      </c>
      <c r="I6" s="3">
        <f t="shared" si="2"/>
        <v>2</v>
      </c>
    </row>
    <row r="7" spans="1:9">
      <c r="A7" s="70"/>
      <c r="B7" s="38">
        <v>4</v>
      </c>
      <c r="C7" s="37" t="s">
        <v>119</v>
      </c>
      <c r="D7" s="37" t="s">
        <v>117</v>
      </c>
      <c r="E7" s="40">
        <v>1.8518518518518518E-4</v>
      </c>
      <c r="F7" s="40">
        <v>1.8761574074074072E-4</v>
      </c>
      <c r="G7" s="40">
        <f t="shared" si="1"/>
        <v>1.8640046296296295E-4</v>
      </c>
      <c r="H7" s="3">
        <f t="shared" si="0"/>
        <v>1</v>
      </c>
      <c r="I7" s="3">
        <f t="shared" si="2"/>
        <v>5</v>
      </c>
    </row>
    <row r="8" spans="1:9">
      <c r="A8" s="68">
        <v>2</v>
      </c>
      <c r="B8" s="38">
        <v>1</v>
      </c>
      <c r="C8" s="5"/>
      <c r="D8" s="5"/>
      <c r="E8" s="40">
        <v>9.2824074074074076E-4</v>
      </c>
      <c r="F8" s="40">
        <v>9.2824074074074076E-4</v>
      </c>
      <c r="G8" s="40">
        <f t="shared" si="1"/>
        <v>9.2824074074074076E-4</v>
      </c>
      <c r="H8" s="3">
        <f t="shared" si="0"/>
        <v>5</v>
      </c>
      <c r="I8" s="3">
        <f t="shared" si="2"/>
        <v>1</v>
      </c>
    </row>
    <row r="9" spans="1:9">
      <c r="A9" s="69"/>
      <c r="B9" s="38">
        <v>2</v>
      </c>
      <c r="C9" s="5"/>
      <c r="D9" s="5"/>
      <c r="E9" s="40">
        <v>9.2824074074074076E-4</v>
      </c>
      <c r="F9" s="40">
        <v>9.2824074074074076E-4</v>
      </c>
      <c r="G9" s="40">
        <f t="shared" si="1"/>
        <v>9.2824074074074076E-4</v>
      </c>
      <c r="H9" s="3">
        <f t="shared" si="0"/>
        <v>5</v>
      </c>
      <c r="I9" s="3">
        <f t="shared" si="2"/>
        <v>1</v>
      </c>
    </row>
    <row r="10" spans="1:9">
      <c r="A10" s="69"/>
      <c r="B10" s="38">
        <v>3</v>
      </c>
      <c r="C10" s="5"/>
      <c r="D10" s="5"/>
      <c r="E10" s="40">
        <v>9.2824074074074076E-4</v>
      </c>
      <c r="F10" s="40">
        <v>9.2824074074074076E-4</v>
      </c>
      <c r="G10" s="40">
        <f t="shared" si="1"/>
        <v>9.2824074074074076E-4</v>
      </c>
      <c r="H10" s="3">
        <f t="shared" si="0"/>
        <v>5</v>
      </c>
      <c r="I10" s="3">
        <f t="shared" si="2"/>
        <v>1</v>
      </c>
    </row>
    <row r="11" spans="1:9">
      <c r="A11" s="70"/>
      <c r="B11" s="38">
        <v>4</v>
      </c>
      <c r="C11" s="5"/>
      <c r="D11" s="5"/>
      <c r="E11" s="40">
        <v>9.2824074074074076E-4</v>
      </c>
      <c r="F11" s="40">
        <v>9.2824074074074076E-4</v>
      </c>
      <c r="G11" s="40">
        <f t="shared" si="1"/>
        <v>9.2824074074074076E-4</v>
      </c>
      <c r="H11" s="3">
        <f t="shared" si="0"/>
        <v>5</v>
      </c>
      <c r="I11" s="3">
        <f t="shared" si="2"/>
        <v>1</v>
      </c>
    </row>
  </sheetData>
  <mergeCells count="2">
    <mergeCell ref="A4:A7"/>
    <mergeCell ref="A8:A11"/>
  </mergeCells>
  <pageMargins left="0.7" right="0.7" top="0.75" bottom="0.75" header="0.3" footer="0.3"/>
  <pageSetup scale="96" orientation="landscape" horizontalDpi="4294967295" verticalDpi="4294967295" copies="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7"/>
  <sheetViews>
    <sheetView topLeftCell="A19" workbookViewId="0">
      <selection activeCell="D8" sqref="D8"/>
    </sheetView>
  </sheetViews>
  <sheetFormatPr baseColWidth="10" defaultColWidth="8.83203125" defaultRowHeight="15"/>
  <cols>
    <col min="1" max="1" width="17.83203125" customWidth="1"/>
    <col min="2" max="2" width="10.5" bestFit="1" customWidth="1"/>
    <col min="3" max="3" width="11.1640625" bestFit="1" customWidth="1"/>
    <col min="4" max="4" width="10.83203125" bestFit="1" customWidth="1"/>
  </cols>
  <sheetData>
    <row r="1" spans="1:7" ht="29">
      <c r="A1" s="34" t="s">
        <v>88</v>
      </c>
    </row>
    <row r="2" spans="1:7">
      <c r="A2" s="28"/>
    </row>
    <row r="3" spans="1:7" ht="19">
      <c r="A3" s="6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39" t="s">
        <v>9</v>
      </c>
      <c r="G3" s="39" t="s">
        <v>8</v>
      </c>
    </row>
    <row r="4" spans="1:7" ht="19">
      <c r="A4" s="37" t="s">
        <v>40</v>
      </c>
      <c r="B4" s="37">
        <v>4</v>
      </c>
      <c r="C4" s="37">
        <v>4</v>
      </c>
      <c r="D4" s="37">
        <v>4</v>
      </c>
      <c r="E4" s="37">
        <f>SUM(B4:D4)</f>
        <v>12</v>
      </c>
      <c r="F4" s="56">
        <f>RANK(E4,$E$4:$E$27,0)</f>
        <v>2</v>
      </c>
      <c r="G4" s="56">
        <f>IF(F4&lt;6,SUM(6-F4),"0")</f>
        <v>4</v>
      </c>
    </row>
    <row r="5" spans="1:7" ht="19">
      <c r="A5" s="56" t="s">
        <v>55</v>
      </c>
      <c r="B5" s="37"/>
      <c r="C5" s="37"/>
      <c r="D5" s="37"/>
      <c r="E5" s="37">
        <f t="shared" ref="E5:E27" si="0">SUM(B5:D5)</f>
        <v>0</v>
      </c>
      <c r="F5" s="56">
        <f t="shared" ref="F5:F19" si="1">RANK(E5,$E$4:$E$27,0)</f>
        <v>5</v>
      </c>
      <c r="G5" s="56">
        <f t="shared" ref="G5:G27" si="2">IF(F5&lt;6,SUM(6-F5),"0")</f>
        <v>1</v>
      </c>
    </row>
    <row r="6" spans="1:7" ht="19">
      <c r="A6" s="37" t="s">
        <v>43</v>
      </c>
      <c r="B6" s="37"/>
      <c r="C6" s="37"/>
      <c r="D6" s="37"/>
      <c r="E6" s="37">
        <f t="shared" si="0"/>
        <v>0</v>
      </c>
      <c r="F6" s="56">
        <f t="shared" si="1"/>
        <v>5</v>
      </c>
      <c r="G6" s="56">
        <f t="shared" si="2"/>
        <v>1</v>
      </c>
    </row>
    <row r="7" spans="1:7" ht="19">
      <c r="A7" s="37" t="s">
        <v>44</v>
      </c>
      <c r="B7" s="37">
        <v>4</v>
      </c>
      <c r="C7" s="37">
        <v>5</v>
      </c>
      <c r="D7" s="37">
        <v>2</v>
      </c>
      <c r="E7" s="37">
        <f t="shared" si="0"/>
        <v>11</v>
      </c>
      <c r="F7" s="56">
        <f t="shared" si="1"/>
        <v>4</v>
      </c>
      <c r="G7" s="56">
        <f t="shared" si="2"/>
        <v>2</v>
      </c>
    </row>
    <row r="8" spans="1:7" ht="19">
      <c r="A8" s="37" t="s">
        <v>41</v>
      </c>
      <c r="B8" s="37"/>
      <c r="C8" s="37"/>
      <c r="D8" s="37"/>
      <c r="E8" s="37">
        <f t="shared" si="0"/>
        <v>0</v>
      </c>
      <c r="F8" s="56">
        <f t="shared" si="1"/>
        <v>5</v>
      </c>
      <c r="G8" s="56">
        <f t="shared" si="2"/>
        <v>1</v>
      </c>
    </row>
    <row r="9" spans="1:7" ht="19">
      <c r="A9" s="57" t="s">
        <v>85</v>
      </c>
      <c r="B9" s="37">
        <v>5</v>
      </c>
      <c r="C9" s="37">
        <v>5</v>
      </c>
      <c r="D9" s="37">
        <v>4</v>
      </c>
      <c r="E9" s="37">
        <f t="shared" si="0"/>
        <v>14</v>
      </c>
      <c r="F9" s="56">
        <f t="shared" si="1"/>
        <v>1</v>
      </c>
      <c r="G9" s="56">
        <f t="shared" si="2"/>
        <v>5</v>
      </c>
    </row>
    <row r="10" spans="1:7" ht="19">
      <c r="A10" s="57" t="s">
        <v>62</v>
      </c>
      <c r="B10" s="37"/>
      <c r="C10" s="37"/>
      <c r="D10" s="37"/>
      <c r="E10" s="37">
        <f t="shared" si="0"/>
        <v>0</v>
      </c>
      <c r="F10" s="56">
        <f t="shared" si="1"/>
        <v>5</v>
      </c>
      <c r="G10" s="56">
        <f t="shared" si="2"/>
        <v>1</v>
      </c>
    </row>
    <row r="11" spans="1:7" ht="19">
      <c r="A11" s="37" t="s">
        <v>63</v>
      </c>
      <c r="B11" s="37"/>
      <c r="C11" s="37"/>
      <c r="D11" s="37"/>
      <c r="E11" s="37">
        <f t="shared" si="0"/>
        <v>0</v>
      </c>
      <c r="F11" s="56">
        <f t="shared" si="1"/>
        <v>5</v>
      </c>
      <c r="G11" s="56">
        <f t="shared" si="2"/>
        <v>1</v>
      </c>
    </row>
    <row r="12" spans="1:7" ht="19">
      <c r="A12" s="37" t="s">
        <v>52</v>
      </c>
      <c r="B12" s="37"/>
      <c r="C12" s="37"/>
      <c r="D12" s="37"/>
      <c r="E12" s="37">
        <f t="shared" si="0"/>
        <v>0</v>
      </c>
      <c r="F12" s="56">
        <f t="shared" si="1"/>
        <v>5</v>
      </c>
      <c r="G12" s="56">
        <f t="shared" si="2"/>
        <v>1</v>
      </c>
    </row>
    <row r="13" spans="1:7" ht="19">
      <c r="A13" s="37" t="s">
        <v>53</v>
      </c>
      <c r="B13" s="37"/>
      <c r="C13" s="37"/>
      <c r="D13" s="37"/>
      <c r="E13" s="37">
        <f t="shared" si="0"/>
        <v>0</v>
      </c>
      <c r="F13" s="56">
        <f t="shared" si="1"/>
        <v>5</v>
      </c>
      <c r="G13" s="56">
        <f t="shared" si="2"/>
        <v>1</v>
      </c>
    </row>
    <row r="14" spans="1:7" ht="19">
      <c r="A14" s="37" t="s">
        <v>51</v>
      </c>
      <c r="B14" s="37">
        <v>4</v>
      </c>
      <c r="C14" s="37">
        <v>4</v>
      </c>
      <c r="D14" s="37">
        <v>4</v>
      </c>
      <c r="E14" s="37">
        <f t="shared" si="0"/>
        <v>12</v>
      </c>
      <c r="F14" s="56">
        <f t="shared" si="1"/>
        <v>2</v>
      </c>
      <c r="G14" s="56">
        <f t="shared" si="2"/>
        <v>4</v>
      </c>
    </row>
    <row r="15" spans="1:7" ht="19">
      <c r="A15" s="57" t="s">
        <v>86</v>
      </c>
      <c r="B15" s="37"/>
      <c r="C15" s="37"/>
      <c r="D15" s="37"/>
      <c r="E15" s="37">
        <f t="shared" si="0"/>
        <v>0</v>
      </c>
      <c r="F15" s="56">
        <f t="shared" si="1"/>
        <v>5</v>
      </c>
      <c r="G15" s="56">
        <f t="shared" si="2"/>
        <v>1</v>
      </c>
    </row>
    <row r="16" spans="1:7" ht="19">
      <c r="A16" s="37" t="s">
        <v>56</v>
      </c>
      <c r="B16" s="37"/>
      <c r="C16" s="37"/>
      <c r="D16" s="37"/>
      <c r="E16" s="37">
        <f t="shared" si="0"/>
        <v>0</v>
      </c>
      <c r="F16" s="56">
        <f t="shared" si="1"/>
        <v>5</v>
      </c>
      <c r="G16" s="56">
        <f t="shared" si="2"/>
        <v>1</v>
      </c>
    </row>
    <row r="17" spans="1:7" ht="19">
      <c r="A17" s="57" t="s">
        <v>87</v>
      </c>
      <c r="B17" s="37"/>
      <c r="C17" s="37"/>
      <c r="D17" s="37"/>
      <c r="E17" s="37">
        <f t="shared" si="0"/>
        <v>0</v>
      </c>
      <c r="F17" s="56">
        <f t="shared" si="1"/>
        <v>5</v>
      </c>
      <c r="G17" s="56">
        <f t="shared" si="2"/>
        <v>1</v>
      </c>
    </row>
    <row r="18" spans="1:7" ht="19">
      <c r="A18" s="37" t="s">
        <v>54</v>
      </c>
      <c r="B18" s="37"/>
      <c r="C18" s="37"/>
      <c r="D18" s="37"/>
      <c r="E18" s="37">
        <f t="shared" si="0"/>
        <v>0</v>
      </c>
      <c r="F18" s="56">
        <f t="shared" si="1"/>
        <v>5</v>
      </c>
      <c r="G18" s="56">
        <f t="shared" si="2"/>
        <v>1</v>
      </c>
    </row>
    <row r="19" spans="1:7" ht="19">
      <c r="A19" s="37" t="s">
        <v>57</v>
      </c>
      <c r="B19" s="37"/>
      <c r="C19" s="37"/>
      <c r="D19" s="37"/>
      <c r="E19" s="37">
        <f t="shared" si="0"/>
        <v>0</v>
      </c>
      <c r="F19" s="56">
        <f t="shared" si="1"/>
        <v>5</v>
      </c>
      <c r="G19" s="56">
        <f t="shared" si="2"/>
        <v>1</v>
      </c>
    </row>
    <row r="20" spans="1:7">
      <c r="B20" s="5">
        <v>0</v>
      </c>
      <c r="C20" s="5">
        <v>0</v>
      </c>
      <c r="D20" s="5">
        <v>0</v>
      </c>
      <c r="E20" s="5">
        <f t="shared" si="0"/>
        <v>0</v>
      </c>
      <c r="F20">
        <f t="shared" ref="F20:F27" si="3">RANK(E20,$E$4:$E$27,0)</f>
        <v>5</v>
      </c>
      <c r="G20">
        <f t="shared" si="2"/>
        <v>1</v>
      </c>
    </row>
    <row r="21" spans="1:7">
      <c r="A21" s="7"/>
      <c r="B21" s="5">
        <v>0</v>
      </c>
      <c r="C21" s="5">
        <v>0</v>
      </c>
      <c r="D21" s="5">
        <v>0</v>
      </c>
      <c r="E21" s="5">
        <f t="shared" si="0"/>
        <v>0</v>
      </c>
      <c r="F21">
        <f t="shared" si="3"/>
        <v>5</v>
      </c>
      <c r="G21">
        <f t="shared" si="2"/>
        <v>1</v>
      </c>
    </row>
    <row r="22" spans="1:7">
      <c r="A22" s="7"/>
      <c r="B22" s="5">
        <v>0</v>
      </c>
      <c r="C22" s="5">
        <v>0</v>
      </c>
      <c r="D22" s="5">
        <v>0</v>
      </c>
      <c r="E22" s="5">
        <f t="shared" si="0"/>
        <v>0</v>
      </c>
      <c r="F22">
        <f t="shared" si="3"/>
        <v>5</v>
      </c>
      <c r="G22">
        <f t="shared" si="2"/>
        <v>1</v>
      </c>
    </row>
    <row r="23" spans="1:7">
      <c r="B23" s="5"/>
      <c r="C23" s="5"/>
      <c r="D23" s="5"/>
      <c r="E23" s="5">
        <f t="shared" si="0"/>
        <v>0</v>
      </c>
      <c r="F23">
        <f t="shared" si="3"/>
        <v>5</v>
      </c>
      <c r="G23">
        <f t="shared" si="2"/>
        <v>1</v>
      </c>
    </row>
    <row r="24" spans="1:7">
      <c r="A24" s="7"/>
      <c r="B24" s="5"/>
      <c r="C24" s="5"/>
      <c r="D24" s="5"/>
      <c r="E24" s="5">
        <f t="shared" si="0"/>
        <v>0</v>
      </c>
      <c r="F24">
        <f t="shared" si="3"/>
        <v>5</v>
      </c>
      <c r="G24">
        <f t="shared" si="2"/>
        <v>1</v>
      </c>
    </row>
    <row r="25" spans="1:7">
      <c r="A25" s="7"/>
      <c r="B25" s="5"/>
      <c r="C25" s="5"/>
      <c r="D25" s="5"/>
      <c r="E25" s="5">
        <f t="shared" si="0"/>
        <v>0</v>
      </c>
      <c r="F25">
        <f t="shared" si="3"/>
        <v>5</v>
      </c>
      <c r="G25">
        <f t="shared" si="2"/>
        <v>1</v>
      </c>
    </row>
    <row r="26" spans="1:7">
      <c r="A26" s="7"/>
      <c r="B26" s="5"/>
      <c r="C26" s="5"/>
      <c r="D26" s="5"/>
      <c r="E26" s="5">
        <f t="shared" si="0"/>
        <v>0</v>
      </c>
      <c r="F26">
        <f t="shared" si="3"/>
        <v>5</v>
      </c>
      <c r="G26">
        <f t="shared" si="2"/>
        <v>1</v>
      </c>
    </row>
    <row r="27" spans="1:7">
      <c r="A27" s="7"/>
      <c r="B27" s="5"/>
      <c r="C27" s="5"/>
      <c r="D27" s="5"/>
      <c r="E27" s="5">
        <f t="shared" si="0"/>
        <v>0</v>
      </c>
      <c r="F27">
        <f t="shared" si="3"/>
        <v>5</v>
      </c>
      <c r="G27">
        <f t="shared" si="2"/>
        <v>1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23</vt:i4>
      </vt:variant>
    </vt:vector>
  </HeadingPairs>
  <TitlesOfParts>
    <vt:vector size="51" baseType="lpstr">
      <vt:lpstr>N - Pole Climb</vt:lpstr>
      <vt:lpstr>N - Single Saw </vt:lpstr>
      <vt:lpstr>N - Axe throw</vt:lpstr>
      <vt:lpstr>N - Stock Saw</vt:lpstr>
      <vt:lpstr>N - Underhand</vt:lpstr>
      <vt:lpstr>I - 100cc</vt:lpstr>
      <vt:lpstr>I - Standing Chop</vt:lpstr>
      <vt:lpstr>I - Double Saw</vt:lpstr>
      <vt:lpstr>L - Axe throw</vt:lpstr>
      <vt:lpstr>L - Stock Saw</vt:lpstr>
      <vt:lpstr>L - Novice Single Buck</vt:lpstr>
      <vt:lpstr>L - Open Single</vt:lpstr>
      <vt:lpstr>L - Underhand Novice</vt:lpstr>
      <vt:lpstr>L - Open Underhand</vt:lpstr>
      <vt:lpstr>L - Jill&amp;Jill</vt:lpstr>
      <vt:lpstr>O - Pole Climb</vt:lpstr>
      <vt:lpstr>O - Axe Throw</vt:lpstr>
      <vt:lpstr>O - Double Saw</vt:lpstr>
      <vt:lpstr>O - Jack&amp;Jill</vt:lpstr>
      <vt:lpstr>O - Stock Saw</vt:lpstr>
      <vt:lpstr>O - Unlimited</vt:lpstr>
      <vt:lpstr>O - Underhand </vt:lpstr>
      <vt:lpstr>O - Springboard</vt:lpstr>
      <vt:lpstr>Relay</vt:lpstr>
      <vt:lpstr>K - Axe Throw</vt:lpstr>
      <vt:lpstr>K - Choker</vt:lpstr>
      <vt:lpstr>K - Cross cut</vt:lpstr>
      <vt:lpstr>Sheet2</vt:lpstr>
      <vt:lpstr>'I - 100cc'!Print_Area</vt:lpstr>
      <vt:lpstr>'I - Double Saw'!Print_Area</vt:lpstr>
      <vt:lpstr>'I - Standing Chop'!Print_Area</vt:lpstr>
      <vt:lpstr>'L - Axe throw'!Print_Area</vt:lpstr>
      <vt:lpstr>'L - Jill&amp;Jill'!Print_Area</vt:lpstr>
      <vt:lpstr>'L - Novice Single Buck'!Print_Area</vt:lpstr>
      <vt:lpstr>'L - Open Single'!Print_Area</vt:lpstr>
      <vt:lpstr>'L - Open Underhand'!Print_Area</vt:lpstr>
      <vt:lpstr>'L - Stock Saw'!Print_Area</vt:lpstr>
      <vt:lpstr>'L - Underhand Novice'!Print_Area</vt:lpstr>
      <vt:lpstr>'N - Axe throw'!Print_Area</vt:lpstr>
      <vt:lpstr>'N - Pole Climb'!Print_Area</vt:lpstr>
      <vt:lpstr>'N - Single Saw '!Print_Area</vt:lpstr>
      <vt:lpstr>'N - Stock Saw'!Print_Area</vt:lpstr>
      <vt:lpstr>'N - Underhand'!Print_Area</vt:lpstr>
      <vt:lpstr>'O - Axe Throw'!Print_Area</vt:lpstr>
      <vt:lpstr>'O - Double Saw'!Print_Area</vt:lpstr>
      <vt:lpstr>'O - Jack&amp;Jill'!Print_Area</vt:lpstr>
      <vt:lpstr>'O - Springboard'!Print_Area</vt:lpstr>
      <vt:lpstr>'O - Stock Saw'!Print_Area</vt:lpstr>
      <vt:lpstr>'O - Underhand '!Print_Area</vt:lpstr>
      <vt:lpstr>'O - Unlimited'!Print_Area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Marie-Eve Leclerc</cp:lastModifiedBy>
  <cp:lastPrinted>2019-09-07T23:45:12Z</cp:lastPrinted>
  <dcterms:created xsi:type="dcterms:W3CDTF">2017-05-29T22:15:37Z</dcterms:created>
  <dcterms:modified xsi:type="dcterms:W3CDTF">2019-09-11T20:40:22Z</dcterms:modified>
</cp:coreProperties>
</file>